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72" documentId="120_S{2AC9BD13-BADA-5192-A53E-5A8FF88502F6}" xr6:coauthVersionLast="47" xr6:coauthVersionMax="47" xr10:uidLastSave="{427FB59B-0494-4E3E-B6FC-15E97CF562B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1" i="4"/>
  <c r="L32" i="4"/>
  <c r="L33" i="4"/>
  <c r="L34" i="4"/>
  <c r="J31" i="4"/>
  <c r="J32" i="4"/>
  <c r="J33" i="4"/>
  <c r="J34" i="4"/>
  <c r="I31" i="4"/>
  <c r="I32" i="4"/>
  <c r="I33" i="4"/>
  <c r="I34" i="4"/>
  <c r="G31" i="4"/>
  <c r="G32" i="4"/>
  <c r="G33" i="4"/>
  <c r="G34" i="4"/>
  <c r="B31" i="4"/>
  <c r="B32" i="4"/>
  <c r="B33" i="4"/>
  <c r="B34"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<sst xmlns="http://schemas.openxmlformats.org/spreadsheetml/2006/main" count="180284" uniqueCount="39125">
  <si>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</si>
  <si>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</si>
  <si>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</si>
  <si>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</si>
  <si>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</si>
  <si>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</si>
  <si>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</si>
  <si>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</si>
  <si>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</si>
  <si>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</si>
  <si>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</si>
  <si>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</si>
  <si>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</si>
  <si>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</si>
  <si>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</si>
  <si>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</si>
  <si>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</si>
  <si>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</si>
  <si>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</si>
  <si>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</si>
  <si>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</si>
  <si>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</si>
  <si>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</si>
  <si>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</si>
  <si>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</si>
  <si>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</si>
  <si>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</si>
  <si>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</si>
  <si>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</si>
  <si>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</si>
  <si>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</si>
  <si>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</si>
  <si>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</si>
  <si>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</si>
  <si>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</si>
  <si>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</si>
  <si>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</si>
  <si>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</si>
  <si>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</si>
  <si>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</si>
  <si>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</si>
  <si>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</si>
  <si>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</si>
  <si>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</si>
  <si>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</si>
  <si>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</si>
  <si>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</si>
  <si>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</si>
  <si>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</si>
  <si>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</si>
  <si>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</si>
  <si>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</si>
  <si>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</si>
  <si>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</si>
  <si>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</si>
  <si>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</si>
  <si>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</si>
  <si>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</si>
  <si>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</si>
  <si>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</si>
  <si>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</si>
  <si>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</si>
  <si>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</si>
  <si>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</si>
  <si>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</si>
  <si>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</si>
  <si>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</si>
  <si>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</si>
  <si>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</si>
  <si>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</si>
  <si>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</si>
  <si>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</si>
  <si>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</si>
  <si>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</si>
  <si>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</si>
  <si>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</si>
  <si>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</si>
  <si>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</si>
  <si>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</si>
  <si>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</si>
  <si>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</si>
  <si>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</si>
  <si>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</si>
  <si>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</si>
  <si>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</si>
  <si>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</si>
  <si>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</si>
  <si>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</si>
  <si>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</si>
  <si>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</si>
  <si>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</si>
  <si>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</si>
  <si>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</si>
  <si>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</si>
  <si>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</si>
  <si>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</si>
  <si>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</si>
  <si>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</si>
  <si>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</si>
  <si>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</si>
  <si>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</si>
  <si>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</si>
  <si>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</si>
  <si>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</si>
  <si>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</si>
  <si>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</si>
  <si>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</si>
  <si>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</si>
  <si>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</si>
  <si>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</si>
  <si>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</si>
  <si>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</si>
  <si>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</si>
  <si>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</si>
  <si>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</si>
  <si>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</si>
  <si>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</si>
  <si>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</si>
  <si>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</si>
  <si>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</si>
  <si>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</si>
  <si>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</si>
  <si>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</si>
  <si>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</si>
  <si>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</si>
  <si>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</si>
  <si>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</si>
  <si>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</si>
  <si>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</si>
  <si>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</si>
  <si>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</si>
  <si>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</si>
  <si>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</si>
  <si>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</si>
  <si>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</si>
  <si>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</si>
  <si>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</si>
  <si>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</si>
  <si>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</si>
  <si>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</si>
  <si>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</si>
  <si>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</si>
  <si>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</si>
  <si>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</si>
  <si>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</si>
  <si>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</si>
  <si>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</si>
  <si>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</si>
  <si>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</si>
  <si>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</si>
  <si>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</si>
  <si>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</si>
  <si>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</si>
  <si>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</si>
  <si>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</si>
  <si>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</si>
  <si>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</si>
  <si>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</si>
  <si>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</si>
  <si>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</si>
  <si>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</si>
  <si>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</si>
  <si>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</si>
  <si>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</si>
  <si>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</si>
  <si>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</si>
  <si>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</si>
  <si>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</si>
  <si>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</si>
  <si>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</si>
  <si>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</si>
  <si>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</si>
  <si>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</si>
  <si>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</si>
  <si>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</si>
  <si>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</si>
  <si>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</si>
  <si>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</si>
  <si>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</si>
  <si>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</si>
  <si>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</si>
  <si>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</si>
  <si>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</si>
  <si>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</si>
  <si>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</si>
  <si>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</si>
  <si>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</si>
  <si>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</si>
  <si>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</si>
  <si>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</si>
  <si>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</si>
  <si>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</si>
  <si>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</si>
  <si>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</si>
  <si>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</si>
  <si>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</si>
  <si>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</si>
  <si>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</si>
  <si>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</si>
  <si>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</si>
  <si>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</si>
  <si>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</si>
  <si>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</si>
  <si>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</si>
  <si>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</si>
  <si>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</si>
  <si>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</si>
  <si>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</si>
  <si>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</si>
  <si>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</si>
  <si>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</si>
  <si>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</si>
  <si>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</si>
  <si>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</si>
  <si>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</si>
  <si>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</si>
  <si>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</si>
  <si>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</si>
  <si>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</si>
  <si>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</si>
  <si>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</si>
  <si>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</si>
  <si>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</si>
  <si>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</si>
  <si>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</si>
  <si>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</si>
  <si>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</si>
  <si>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</si>
  <si>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</si>
  <si>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</si>
  <si>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</si>
  <si>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</si>
  <si>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</si>
  <si>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</si>
  <si>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</si>
  <si>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</si>
  <si>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</si>
  <si>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</si>
  <si>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</si>
  <si>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</si>
  <si>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</si>
  <si>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</si>
  <si>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</si>
  <si>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</si>
  <si>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</si>
  <si>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</si>
  <si>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</si>
  <si>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</si>
  <si>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</si>
  <si>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</si>
  <si>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</si>
  <si>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</si>
  <si>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</si>
  <si>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</si>
  <si>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</si>
  <si>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</si>
  <si>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</si>
  <si>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</si>
  <si>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</si>
  <si>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</si>
  <si>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</si>
  <si>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</si>
  <si>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</si>
  <si>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</si>
  <si>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</si>
  <si>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</si>
  <si>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</si>
  <si>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</si>
  <si>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</si>
  <si>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</si>
  <si>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</si>
  <si>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</si>
  <si>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</si>
  <si>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</si>
  <si>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</si>
  <si>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</si>
  <si>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</si>
  <si>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</si>
  <si>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</si>
  <si>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</si>
  <si>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</si>
  <si>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</si>
  <si>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</si>
  <si>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</si>
  <si>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</si>
  <si>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</si>
  <si>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</si>
  <si>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</si>
  <si>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</si>
  <si>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</si>
  <si>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</si>
  <si>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</si>
  <si>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</si>
  <si>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</si>
  <si>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</si>
  <si>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</si>
  <si>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</si>
  <si>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</si>
  <si>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</si>
  <si>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</si>
  <si>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</si>
  <si>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</si>
  <si>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</si>
  <si>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</si>
  <si>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</si>
  <si>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</si>
  <si>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</si>
  <si>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</si>
  <si>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</si>
  <si>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</si>
  <si>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</si>
  <si>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</si>
  <si>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</si>
  <si>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</si>
  <si>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</si>
  <si>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</si>
  <si>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</si>
  <si>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</si>
  <si>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</si>
  <si>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</si>
  <si>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</si>
  <si>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</si>
  <si>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</si>
  <si>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</si>
  <si>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</si>
  <si>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</si>
  <si>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</si>
  <si>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</si>
  <si>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</si>
  <si>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</si>
  <si>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</si>
  <si>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</si>
  <si>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</si>
  <si>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</si>
  <si>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</si>
  <si>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</si>
  <si>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</si>
  <si>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</si>
  <si>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</si>
  <si>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</si>
  <si>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</si>
  <si>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</si>
  <si>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</si>
  <si>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</si>
  <si>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</si>
  <si>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</si>
  <si>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</si>
  <si>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</si>
  <si>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</si>
  <si>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</si>
  <si>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</si>
  <si>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</si>
  <si>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</si>
  <si>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</si>
  <si>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</si>
  <si>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</si>
  <si>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</si>
  <si>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</si>
  <si>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</si>
  <si>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</si>
  <si>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</si>
  <si>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</si>
  <si>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</si>
  <si>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</si>
  <si>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</si>
  <si>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</si>
  <si>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</si>
  <si>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</si>
  <si>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</si>
  <si>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</si>
  <si>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</si>
  <si>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</si>
  <si>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</si>
  <si>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</si>
  <si>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</si>
  <si>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</si>
  <si>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</si>
  <si>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</si>
  <si>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</si>
  <si>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</si>
  <si>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</si>
  <si>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</si>
  <si>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</si>
  <si>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</si>
  <si>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</si>
  <si>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</si>
  <si>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</si>
  <si>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</si>
  <si>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</si>
  <si>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</si>
  <si>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</si>
  <si>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</si>
  <si>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</si>
  <si>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</si>
  <si>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</si>
  <si>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</si>
  <si>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</si>
  <si>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</si>
  <si>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</si>
  <si>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</si>
  <si>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</si>
  <si>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</si>
  <si>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</si>
  <si>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</si>
  <si>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</si>
  <si>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</si>
  <si>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</si>
  <si>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</si>
  <si>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</si>
  <si>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</si>
  <si>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</si>
  <si>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</si>
  <si>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</si>
  <si>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</si>
  <si>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</si>
  <si>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</si>
  <si>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</si>
  <si>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</si>
  <si>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</si>
  <si>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</si>
  <si>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</si>
  <si>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</si>
  <si>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</si>
  <si>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</si>
  <si>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</si>
  <si>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</si>
  <si>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</si>
  <si>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</si>
  <si>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</si>
  <si>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</si>
  <si>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</si>
  <si>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</si>
  <si>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</si>
  <si>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</si>
  <si>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</si>
  <si>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</si>
  <si>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</si>
  <si>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</si>
  <si>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</si>
  <si>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</si>
  <si>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</si>
  <si>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</si>
  <si>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</si>
  <si>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</si>
  <si>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</si>
  <si>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</si>
  <si>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</si>
  <si>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</si>
  <si>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</si>
  <si>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</si>
  <si>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</si>
  <si>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</si>
  <si>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</si>
  <si>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</si>
  <si>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</si>
  <si>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</si>
  <si>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</si>
  <si>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</si>
  <si>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</si>
  <si>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</si>
  <si>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</si>
  <si>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</si>
  <si>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</si>
  <si>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</si>
  <si>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</si>
  <si>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</si>
  <si>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</si>
  <si>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</si>
  <si>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</si>
  <si>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</si>
  <si>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</si>
  <si>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</si>
  <si>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</si>
  <si>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</si>
  <si>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</si>
  <si>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</si>
  <si>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</si>
  <si>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</si>
  <si>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</si>
  <si>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</si>
  <si>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</si>
  <si>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</si>
  <si>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</si>
  <si>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</si>
  <si>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</si>
  <si>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</si>
  <si>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</si>
  <si>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</si>
  <si>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</si>
  <si>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</si>
  <si>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</si>
  <si>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</si>
  <si>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</si>
  <si>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</si>
  <si>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</si>
  <si>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</si>
  <si>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</si>
  <si>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</si>
  <si>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</si>
  <si>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</si>
  <si>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</si>
  <si>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</si>
  <si>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</si>
  <si>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</si>
  <si>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</si>
  <si>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</si>
  <si>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</si>
  <si>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</si>
  <si>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</si>
  <si>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</si>
  <si>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</si>
  <si>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</si>
  <si>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</si>
  <si>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</si>
  <si>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</si>
  <si>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</si>
  <si>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</si>
  <si>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</si>
  <si>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</si>
  <si>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</si>
  <si>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</si>
  <si>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</si>
  <si>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</si>
  <si>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</si>
  <si>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</si>
  <si>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</si>
  <si>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</si>
  <si>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</si>
  <si>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</si>
  <si>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</si>
  <si>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</si>
  <si>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</si>
  <si>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</si>
  <si>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</si>
  <si>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</si>
  <si>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</si>
  <si>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</si>
  <si>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</si>
  <si>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</si>
  <si>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</si>
  <si>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</si>
  <si>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</si>
  <si>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</si>
  <si>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</si>
  <si>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</si>
  <si>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</si>
  <si>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</si>
  <si>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</si>
  <si>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</si>
  <si>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</si>
  <si>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</si>
  <si>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</si>
  <si>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</si>
  <si>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</si>
  <si>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</si>
  <si>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</si>
  <si>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</si>
  <si>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</si>
  <si>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</si>
  <si>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</si>
  <si>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</si>
  <si>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</si>
  <si>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</si>
  <si>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</si>
  <si>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</si>
  <si>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</si>
  <si>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</si>
  <si>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</si>
  <si>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</si>
  <si>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</si>
  <si>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</si>
  <si>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</si>
  <si>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</si>
  <si>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</si>
  <si>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</si>
  <si>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</si>
  <si>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</si>
  <si>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</si>
  <si>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</si>
  <si>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</si>
  <si>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</si>
  <si>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</si>
  <si>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</si>
  <si>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</si>
  <si>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</si>
  <si>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</si>
  <si>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</si>
  <si>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</si>
  <si>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</si>
  <si>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</si>
  <si>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</si>
  <si>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</si>
  <si>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</si>
  <si>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</si>
  <si>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</si>
  <si>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</si>
  <si>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</si>
  <si>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</si>
  <si>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</si>
  <si>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</si>
  <si>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</si>
  <si>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</si>
  <si>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</si>
  <si>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</si>
  <si>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</si>
  <si>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</si>
  <si>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</si>
  <si>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</si>
  <si>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</si>
  <si>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</si>
  <si>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</si>
  <si>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</si>
  <si>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</si>
  <si>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</si>
  <si>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</si>
  <si>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</si>
  <si>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</si>
  <si>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</si>
  <si>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</si>
  <si>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</si>
  <si>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</si>
  <si>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</si>
  <si>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</si>
  <si>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</si>
  <si>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</si>
  <si>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</si>
  <si>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</si>
  <si>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</si>
  <si>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</si>
  <si>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</si>
  <si>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</si>
  <si>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</si>
  <si>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</si>
  <si>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</si>
  <si>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</si>
  <si>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</si>
  <si>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</si>
  <si>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</si>
  <si>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</si>
  <si>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</si>
  <si>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</si>
  <si>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</si>
  <si>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</si>
  <si>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</si>
  <si>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</si>
  <si>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</si>
  <si>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</si>
  <si>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</si>
  <si>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</si>
  <si>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</si>
  <si>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</si>
  <si>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</si>
  <si>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</si>
  <si>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</si>
  <si>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</si>
  <si>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</si>
  <si>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</si>
  <si>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</si>
  <si>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</si>
  <si>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</si>
  <si>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</si>
  <si>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</si>
  <si>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</si>
  <si>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</si>
  <si>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</si>
  <si>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</si>
  <si>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</si>
  <si>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</si>
  <si>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</si>
  <si>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</si>
  <si>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</si>
  <si>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</si>
  <si>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</si>
  <si>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</si>
  <si>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</si>
  <si>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</si>
  <si>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</si>
  <si>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</si>
  <si>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</si>
  <si>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</si>
  <si>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</si>
  <si>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</si>
  <si>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</si>
  <si>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</si>
  <si>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</si>
  <si>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</si>
  <si>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</si>
  <si>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</si>
  <si>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</si>
  <si>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</si>
  <si>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</si>
  <si>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</si>
  <si>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</si>
  <si>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</si>
  <si>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</si>
  <si>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</si>
  <si>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</si>
  <si>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</si>
  <si>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</si>
  <si>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</si>
  <si>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</si>
  <si>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</si>
  <si>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</si>
  <si>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</si>
  <si>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</si>
  <si>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</si>
  <si>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</si>
  <si>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</si>
  <si>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</si>
  <si>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</si>
  <si>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</si>
  <si>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</si>
  <si>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</si>
  <si>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</si>
  <si>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</si>
  <si>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</si>
  <si>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</si>
  <si>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</si>
  <si>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</si>
  <si>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</si>
  <si>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</si>
  <si>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</si>
  <si>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</si>
  <si>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</si>
  <si>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</si>
  <si>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</si>
  <si>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</si>
  <si>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</si>
  <si>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</si>
  <si>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</si>
  <si>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</si>
  <si>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</si>
  <si>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</si>
  <si>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</si>
  <si>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</si>
  <si>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</si>
  <si>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</si>
  <si>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</si>
  <si>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</si>
  <si>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</si>
  <si>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</si>
  <si>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</si>
  <si>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</si>
  <si>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</si>
  <si>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</si>
  <si>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</si>
  <si>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</si>
  <si>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</si>
  <si>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</si>
  <si>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</si>
  <si>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</si>
  <si>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</si>
  <si>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</si>
  <si>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</si>
  <si>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</si>
  <si>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</si>
  <si>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</si>
  <si>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</si>
  <si>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</si>
  <si>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</si>
  <si>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</si>
  <si>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</si>
  <si>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</si>
  <si>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</si>
  <si>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</si>
  <si>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</si>
  <si>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</si>
  <si>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</si>
  <si>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</si>
  <si>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</si>
  <si>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</si>
  <si>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</si>
  <si>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</si>
  <si>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</si>
  <si>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</si>
  <si>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</si>
  <si>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</si>
  <si>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</si>
  <si>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</si>
  <si>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</si>
  <si>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</si>
  <si>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</si>
  <si>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</si>
  <si>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</si>
  <si>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</si>
  <si>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</si>
  <si>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</si>
  <si>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</si>
  <si>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</si>
  <si>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</si>
  <si>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</si>
  <si>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</si>
  <si>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</si>
  <si>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</si>
  <si>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</si>
  <si>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</si>
  <si>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</si>
  <si>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</si>
  <si>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</si>
  <si>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</si>
  <si>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</si>
  <si>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</si>
  <si>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</si>
  <si>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</si>
  <si>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</si>
  <si>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</si>
  <si>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</si>
  <si>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</si>
  <si>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</si>
  <si>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</si>
  <si>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</si>
  <si>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</si>
  <si>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</si>
  <si>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</si>
  <si>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</si>
  <si>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</si>
  <si>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</si>
  <si>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</si>
  <si>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</si>
  <si>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</si>
  <si>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</si>
  <si>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</si>
  <si>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</si>
  <si>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</si>
  <si>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</si>
  <si>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</si>
  <si>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</si>
  <si>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</si>
  <si>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</si>
  <si>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</si>
  <si>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</si>
  <si>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</si>
  <si>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</si>
  <si>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</si>
  <si>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</si>
  <si>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</si>
  <si>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</si>
  <si>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</si>
  <si>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</si>
  <si>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</si>
  <si>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</si>
  <si>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</si>
  <si>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</si>
  <si>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</si>
  <si>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</si>
  <si>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</si>
  <si>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</si>
  <si>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</si>
  <si>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</si>
  <si>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</si>
  <si>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</si>
  <si>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</si>
  <si>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</si>
  <si>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</si>
  <si>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</si>
  <si>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</si>
  <si>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</si>
  <si>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</si>
  <si>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</si>
  <si>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</si>
  <si>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</si>
  <si>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</si>
  <si>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</si>
  <si>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</si>
  <si>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</si>
  <si>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</si>
  <si>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</si>
  <si>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</si>
  <si>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</si>
  <si>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</si>
  <si>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</si>
  <si>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</si>
  <si>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</si>
  <si>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</si>
  <si>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</si>
  <si>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</si>
  <si>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</si>
  <si>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</si>
  <si>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</si>
  <si>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</si>
  <si>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</si>
  <si>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</si>
  <si>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</si>
  <si>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</si>
  <si>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</si>
  <si>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</si>
  <si>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</si>
  <si>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</si>
  <si>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</si>
  <si>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</si>
  <si>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</si>
  <si>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</si>
  <si>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</si>
  <si>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</si>
  <si>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</si>
  <si>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</si>
  <si>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</si>
  <si>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</si>
  <si>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</si>
  <si>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</si>
  <si>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</si>
  <si>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</si>
  <si>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</si>
  <si>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</si>
  <si>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</si>
  <si>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</si>
  <si>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</si>
  <si>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</si>
  <si>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</si>
  <si>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</si>
  <si>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</si>
  <si>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</si>
  <si>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</si>
  <si>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</si>
  <si>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</si>
  <si>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</si>
  <si>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</si>
  <si>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</si>
  <si>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</si>
  <si>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</si>
  <si>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</si>
  <si>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</si>
  <si>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</si>
  <si>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</si>
  <si>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</si>
  <si>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</si>
  <si>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</si>
  <si>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</si>
  <si>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</si>
  <si>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</si>
  <si>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</si>
  <si>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</si>
  <si>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</si>
  <si>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</si>
  <si>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</si>
  <si>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</si>
  <si>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</si>
  <si>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</si>
  <si>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</si>
  <si>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</si>
  <si>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</si>
  <si>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</si>
  <si>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</si>
  <si>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</si>
  <si>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</si>
  <si>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</si>
  <si>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</si>
  <si>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</si>
  <si>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</si>
  <si>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</si>
  <si>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</si>
  <si>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</si>
  <si>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</si>
  <si>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</si>
  <si>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</si>
  <si>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</si>
  <si>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</si>
  <si>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</si>
  <si>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</si>
  <si>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</si>
  <si>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</si>
  <si>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</si>
  <si>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</si>
  <si>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</si>
  <si>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</si>
  <si>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</si>
  <si>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</si>
  <si>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</si>
  <si>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</si>
  <si>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</si>
  <si>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</si>
  <si>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</si>
  <si>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</si>
  <si>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</si>
  <si>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</si>
  <si>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</si>
  <si>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</si>
  <si>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</si>
  <si>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</si>
  <si>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</si>
  <si>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</si>
  <si>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</si>
  <si>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</si>
  <si>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</si>
  <si>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</si>
  <si>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</si>
  <si>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</si>
  <si>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</si>
  <si>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</si>
  <si>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</si>
  <si>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</si>
  <si>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</si>
  <si>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</si>
  <si>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</si>
  <si>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</si>
  <si>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</si>
  <si>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</si>
  <si>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</si>
  <si>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</si>
  <si>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</si>
  <si>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</si>
  <si>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</si>
  <si>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</si>
  <si>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</si>
  <si>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</si>
  <si>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</si>
  <si>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</si>
  <si>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</si>
  <si>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</si>
  <si>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</si>
  <si>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</si>
  <si>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</si>
  <si>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</si>
  <si>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</si>
  <si>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</si>
  <si>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</si>
  <si>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</si>
  <si>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</si>
  <si>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</si>
  <si>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</si>
  <si>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</si>
  <si>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</si>
  <si>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</si>
  <si>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</si>
  <si>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</si>
  <si>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</si>
  <si>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</si>
  <si>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</si>
  <si>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</si>
  <si>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</si>
  <si>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</si>
  <si>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</si>
  <si>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</si>
  <si>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</si>
  <si>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</si>
  <si>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</si>
  <si>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</si>
  <si>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</si>
  <si>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</si>
  <si>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</si>
  <si>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</si>
  <si>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</si>
  <si>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</si>
  <si>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</si>
  <si>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</si>
  <si>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</si>
  <si>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</si>
  <si>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</si>
  <si>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</si>
  <si>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</si>
  <si>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</si>
  <si>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</si>
  <si>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</si>
  <si>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</si>
  <si>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</si>
  <si>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</si>
  <si>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</si>
  <si>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</si>
  <si>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</si>
  <si>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</si>
  <si>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</si>
  <si>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</si>
  <si>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</si>
  <si>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</si>
  <si>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</si>
  <si>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</si>
  <si>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</si>
  <si>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</si>
  <si>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</si>
  <si>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</si>
  <si>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</si>
  <si>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</si>
  <si>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</si>
  <si>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</si>
  <si>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</si>
  <si>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</si>
  <si>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</si>
  <si>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</si>
  <si>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</si>
  <si>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</si>
  <si>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</si>
  <si>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</si>
  <si>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</si>
  <si>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</si>
  <si>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</si>
  <si>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</si>
  <si>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</si>
  <si>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</si>
  <si>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</si>
  <si>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</si>
  <si>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</si>
  <si>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</si>
  <si>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</si>
  <si>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</si>
  <si>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</si>
  <si>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</si>
  <si>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</si>
  <si>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</si>
  <si>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</si>
  <si>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</si>
  <si>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</si>
  <si>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</si>
  <si>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</si>
  <si>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</si>
  <si>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</si>
  <si>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</si>
  <si>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</si>
  <si>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</si>
  <si>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</si>
  <si>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</si>
  <si>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</si>
  <si>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</si>
  <si>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</si>
  <si>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</si>
  <si>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</si>
  <si>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</si>
  <si>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</si>
  <si>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</si>
  <si>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</si>
  <si>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</si>
  <si>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</si>
  <si>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</si>
  <si>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</si>
  <si>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</si>
  <si>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</si>
  <si>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</si>
  <si>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</si>
  <si>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</si>
  <si>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</si>
  <si>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</si>
  <si>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</si>
  <si>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</si>
  <si>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</si>
  <si>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</si>
  <si>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</si>
  <si>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</si>
  <si>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</si>
  <si>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</si>
  <si>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</si>
  <si>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</si>
  <si>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</si>
  <si>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</si>
  <si>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</si>
  <si>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</si>
  <si>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</si>
  <si>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</si>
  <si>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</si>
  <si>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</si>
  <si>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</si>
  <si>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</si>
  <si>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</si>
  <si>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</si>
  <si>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</si>
  <si>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</si>
  <si>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</si>
  <si>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</si>
  <si>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</si>
  <si>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</si>
  <si>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</si>
  <si>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</si>
  <si>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</si>
  <si>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</si>
  <si>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</si>
  <si>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</si>
  <si>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</si>
  <si>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</si>
  <si>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</si>
  <si>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</si>
  <si>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</si>
  <si>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</si>
  <si>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</si>
  <si>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</si>
  <si>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</si>
  <si>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</si>
  <si>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</si>
  <si>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</si>
  <si>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</si>
  <si>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</si>
  <si>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</si>
  <si>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</si>
  <si>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</si>
  <si>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</si>
  <si>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</si>
  <si>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</si>
  <si>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</si>
  <si>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</si>
  <si>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</si>
  <si>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</si>
  <si>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</si>
  <si>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</si>
  <si>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</si>
  <si>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</si>
  <si>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</si>
  <si>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</si>
  <si>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</si>
  <si>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</si>
  <si>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</si>
  <si>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</si>
  <si>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</si>
  <si>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</si>
  <si>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</si>
  <si>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</si>
  <si>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</si>
  <si>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</si>
  <si>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</si>
  <si>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</si>
  <si>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</si>
  <si>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</si>
  <si>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</si>
  <si>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</si>
  <si>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</si>
  <si>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</si>
  <si>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</si>
  <si>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</si>
  <si>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</si>
  <si>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</si>
  <si>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</si>
  <si>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</si>
  <si>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</si>
  <si>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</si>
  <si>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</si>
  <si>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</si>
  <si>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</si>
  <si>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</si>
  <si>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</si>
  <si>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</si>
  <si>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</si>
  <si>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</si>
  <si>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</si>
  <si>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</si>
  <si>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</si>
  <si>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</si>
  <si>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</si>
  <si>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</si>
  <si>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</si>
  <si>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</si>
  <si>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</si>
  <si>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</si>
  <si>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</si>
  <si>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</si>
  <si>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</si>
  <si>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</si>
  <si>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</si>
  <si>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</si>
  <si>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</si>
  <si>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</si>
  <si>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</si>
  <si>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</si>
  <si>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</si>
  <si>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</si>
  <si>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</si>
  <si>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</si>
  <si>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</si>
  <si>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</si>
  <si>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</si>
  <si>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</si>
  <si>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</si>
  <si>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</si>
  <si>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</si>
  <si>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</si>
  <si>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</si>
  <si>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</si>
  <si>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</si>
  <si>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</si>
  <si>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</si>
  <si>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</si>
  <si>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</si>
  <si>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</si>
  <si>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</si>
  <si>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</si>
  <si>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</si>
  <si>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</si>
  <si>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</si>
  <si>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</si>
  <si>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</si>
  <si>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</si>
  <si>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</si>
  <si>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</si>
  <si>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</si>
  <si>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</si>
  <si>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</si>
  <si>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</si>
  <si>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</si>
  <si>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</si>
  <si>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</si>
  <si>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</si>
  <si>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</si>
  <si>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</si>
  <si>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</si>
  <si>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</si>
  <si>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</si>
  <si>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</si>
  <si>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</si>
  <si>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</si>
  <si>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</si>
  <si>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</si>
  <si>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</si>
  <si>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</si>
  <si>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</si>
  <si>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</si>
  <si>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</si>
  <si>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</si>
  <si>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</si>
  <si>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</si>
  <si>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</si>
  <si>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</si>
  <si>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</si>
  <si>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</si>
  <si>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</si>
  <si>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</si>
  <si>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</si>
  <si>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</si>
  <si>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</si>
  <si>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</si>
  <si>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</si>
  <si>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</si>
  <si>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</si>
  <si>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</si>
  <si>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</si>
  <si>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</si>
  <si>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</si>
  <si>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</si>
  <si>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</si>
  <si>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</si>
  <si>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</si>
  <si>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</si>
  <si>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</si>
  <si>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</si>
  <si>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</si>
  <si>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</si>
  <si>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</si>
  <si>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</si>
  <si>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</si>
  <si>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</si>
  <si>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</si>
  <si>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</si>
  <si>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</si>
  <si>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</si>
  <si>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</si>
  <si>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</si>
  <si>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</si>
  <si>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</si>
  <si>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</si>
  <si>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</si>
  <si>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</si>
  <si>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</si>
  <si>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</si>
  <si>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</si>
  <si>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</si>
  <si>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</si>
  <si>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</si>
  <si>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</si>
  <si>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</si>
  <si>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</si>
  <si>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</si>
  <si>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</si>
  <si>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</si>
  <si>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</si>
  <si>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</si>
  <si>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</si>
  <si>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</si>
  <si>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</si>
  <si>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</si>
  <si>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</si>
  <si>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</si>
  <si>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</si>
  <si>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</si>
  <si>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</si>
  <si>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</si>
  <si>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</si>
  <si>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</si>
  <si>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</si>
  <si>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</si>
  <si>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</si>
  <si>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</si>
  <si>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</si>
  <si>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</si>
  <si>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</si>
  <si>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</si>
  <si>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</si>
  <si>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</si>
  <si>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</si>
  <si>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</si>
  <si>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</si>
  <si>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</si>
  <si>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</si>
  <si>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</si>
  <si>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</si>
  <si>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</si>
  <si>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</si>
  <si>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</si>
  <si>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</si>
  <si>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</si>
  <si>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</si>
  <si>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</si>
  <si>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</si>
  <si>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</si>
  <si>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</si>
  <si>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</si>
  <si>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</si>
  <si>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</si>
  <si>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</si>
  <si>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</si>
  <si>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</si>
  <si>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</si>
  <si>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</si>
  <si>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</si>
  <si>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</si>
  <si>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</si>
  <si>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</si>
  <si>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</si>
  <si>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</si>
  <si>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</si>
  <si>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</si>
  <si>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</si>
  <si>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</si>
  <si>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</si>
  <si>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</si>
  <si>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</si>
  <si>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</si>
  <si>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</si>
  <si>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</si>
  <si>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</si>
  <si>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</si>
  <si>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</si>
  <si>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</si>
  <si>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</si>
  <si>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</si>
  <si>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</si>
  <si>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</si>
  <si>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</si>
  <si>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</si>
  <si>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</si>
  <si>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</si>
  <si>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</si>
  <si>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</si>
  <si>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</si>
  <si>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</si>
  <si>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</si>
  <si>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</si>
  <si>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</si>
  <si>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</si>
  <si>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</si>
  <si>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</si>
  <si>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</si>
  <si>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</si>
  <si>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</si>
  <si>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</si>
  <si>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</si>
  <si>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</si>
  <si>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</si>
  <si>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</si>
  <si>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</si>
  <si>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</si>
  <si>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</si>
  <si>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</si>
  <si>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</si>
  <si>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</si>
  <si>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</si>
  <si>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</si>
  <si>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</si>
  <si>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</si>
  <si>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</si>
  <si>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</si>
  <si>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</si>
  <si>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</si>
  <si>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</si>
  <si>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</si>
  <si>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</si>
  <si>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</si>
  <si>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</si>
  <si>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</si>
  <si>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</si>
  <si>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</si>
  <si>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</si>
  <si>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</si>
  <si>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</si>
  <si>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</si>
  <si>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</si>
  <si>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</si>
  <si>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</si>
  <si>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</si>
  <si>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</si>
  <si>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</si>
  <si>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</si>
  <si>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</si>
  <si>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</si>
  <si>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</si>
  <si>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</si>
  <si>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</si>
  <si>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</si>
  <si>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</si>
  <si>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</si>
  <si>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</si>
  <si>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</si>
  <si>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</si>
  <si>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</si>
  <si>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</si>
  <si>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</si>
  <si>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</si>
  <si>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</si>
  <si>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</si>
  <si>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</si>
  <si>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</si>
  <si>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</si>
  <si>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</si>
  <si>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</si>
  <si>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</si>
  <si>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</si>
  <si>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</si>
  <si>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</si>
  <si>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</si>
  <si>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</si>
  <si>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</si>
  <si>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</si>
  <si>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</si>
  <si>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</si>
  <si>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</si>
  <si>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</si>
  <si>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</si>
  <si>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</si>
  <si>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</si>
  <si>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</si>
  <si>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</si>
  <si>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</si>
  <si>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</si>
  <si>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</si>
  <si>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</si>
  <si>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</si>
  <si>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</si>
  <si>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</si>
  <si>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</si>
  <si>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</si>
  <si>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</si>
  <si>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</si>
  <si>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</si>
  <si>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</si>
  <si>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</si>
  <si>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</si>
  <si>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</si>
  <si>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</si>
  <si>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</si>
  <si>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</si>
  <si>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</si>
  <si>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</si>
  <si>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</si>
  <si>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</si>
  <si>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</si>
  <si>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</si>
  <si>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</si>
  <si>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</si>
  <si>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</si>
  <si>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</si>
  <si>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</si>
  <si>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</si>
  <si>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</si>
  <si>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</si>
  <si>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</si>
  <si>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</si>
  <si>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</si>
  <si>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</si>
  <si>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</si>
  <si>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</si>
  <si>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</si>
  <si>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</si>
  <si>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</si>
  <si>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</si>
  <si>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</si>
  <si>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</si>
  <si>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</si>
  <si>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</si>
  <si>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</si>
  <si>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</si>
  <si>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</si>
  <si>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</si>
  <si>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</si>
  <si>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</si>
  <si>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</si>
  <si>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</si>
  <si>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</si>
  <si>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</si>
  <si>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</si>
  <si>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</si>
  <si>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</si>
  <si>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</si>
  <si>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</si>
  <si>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</si>
  <si>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</si>
  <si>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</si>
  <si>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</si>
  <si>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</si>
  <si>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</si>
  <si>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</si>
  <si>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</si>
  <si>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</si>
  <si>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</si>
  <si>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</si>
  <si>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</si>
  <si>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</si>
  <si>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</si>
  <si>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</si>
  <si>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</si>
  <si>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</si>
  <si>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</si>
  <si>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</si>
  <si>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</si>
  <si>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</si>
  <si>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</si>
  <si>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</si>
  <si>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</si>
  <si>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</si>
  <si>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</si>
  <si>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</si>
  <si>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</si>
  <si>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</si>
  <si>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</si>
  <si>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</si>
  <si>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</si>
  <si>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</si>
  <si>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</si>
  <si>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</si>
  <si>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</si>
  <si>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</si>
  <si>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</si>
  <si>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</si>
  <si>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</si>
  <si>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</si>
  <si>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</si>
  <si>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</si>
  <si>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</si>
  <si>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</si>
  <si>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</si>
  <si>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</si>
  <si>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</si>
  <si>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</si>
  <si>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</si>
  <si>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</si>
  <si>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</si>
  <si>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</si>
  <si>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</si>
  <si>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</si>
  <si>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</si>
  <si>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</si>
  <si>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</si>
  <si>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</si>
  <si>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</si>
  <si>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</si>
  <si>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</si>
  <si>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</si>
  <si>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</si>
  <si>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</si>
  <si>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</si>
  <si>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</si>
  <si>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</si>
  <si>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</si>
  <si>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</si>
  <si>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</si>
  <si>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</si>
  <si>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</si>
  <si>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</si>
  <si>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</si>
  <si>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</si>
  <si>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</si>
  <si>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</si>
  <si>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</si>
  <si>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</si>
  <si>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</si>
  <si>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</si>
  <si>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</si>
  <si>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</si>
  <si>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</si>
  <si>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</si>
  <si>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</si>
  <si>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</si>
  <si>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</si>
  <si>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</si>
  <si>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</si>
  <si>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</si>
  <si>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</si>
  <si>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</si>
  <si>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</si>
  <si>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</si>
  <si>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</si>
  <si>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</si>
  <si>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</si>
  <si>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</si>
  <si>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</si>
  <si>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</si>
  <si>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</si>
  <si>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</si>
  <si>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</si>
  <si>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</si>
  <si>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</si>
  <si>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</si>
  <si>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</si>
  <si>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</si>
  <si>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</si>
  <si>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</si>
  <si>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</si>
  <si>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</si>
  <si>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</si>
  <si>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</si>
  <si>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</si>
  <si>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</si>
  <si>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</si>
  <si>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</si>
  <si>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</si>
  <si>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</si>
  <si>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</si>
  <si>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</si>
  <si>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</si>
  <si>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</si>
  <si>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</si>
  <si>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</si>
  <si>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</si>
  <si>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</si>
  <si>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</si>
  <si>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</si>
  <si>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</si>
  <si>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</si>
  <si>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</si>
  <si>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</si>
  <si>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</si>
  <si>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</si>
  <si>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</si>
  <si>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</si>
  <si>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</si>
  <si>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</si>
  <si>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</si>
  <si>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</si>
  <si>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</si>
  <si>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</si>
  <si>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</si>
  <si>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</si>
  <si>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</si>
  <si>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</si>
  <si>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</si>
  <si>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</si>
  <si>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</si>
  <si>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</si>
  <si>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</si>
  <si>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</si>
  <si>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</si>
  <si>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</si>
  <si>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</si>
  <si>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</si>
  <si>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</si>
  <si>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</si>
  <si>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</si>
  <si>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</si>
  <si>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</si>
  <si>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</si>
  <si>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</si>
  <si>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</si>
  <si>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</si>
  <si>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</si>
  <si>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</si>
  <si>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</si>
  <si>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</si>
  <si>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</si>
  <si>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</si>
  <si>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</si>
  <si>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</si>
  <si>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</si>
  <si>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</si>
  <si>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</si>
  <si>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</si>
  <si>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</si>
  <si>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</si>
  <si>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</si>
  <si>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</si>
  <si>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</si>
  <si>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</si>
  <si>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</si>
  <si>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</si>
  <si>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</si>
  <si>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</si>
  <si>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</si>
  <si>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</si>
  <si>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</si>
  <si>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</si>
  <si>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</si>
  <si>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</si>
  <si>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</si>
  <si>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</si>
  <si>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</si>
  <si>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</si>
  <si>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</si>
  <si>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</si>
  <si>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</si>
  <si>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</si>
  <si>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</si>
  <si>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</si>
  <si>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</si>
  <si>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</si>
  <si>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</si>
  <si>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</si>
  <si>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</si>
  <si>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</si>
  <si>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</si>
  <si>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</si>
  <si>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</si>
  <si>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</si>
  <si>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</si>
  <si>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</si>
  <si>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</si>
  <si>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</si>
  <si>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</si>
  <si>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</si>
  <si>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</si>
  <si>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</si>
  <si>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</si>
  <si>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</si>
  <si>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</si>
  <si>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</si>
  <si>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</si>
  <si>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</si>
  <si>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</si>
  <si>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</si>
  <si>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</si>
  <si>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</si>
  <si>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</si>
  <si>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</si>
  <si>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</si>
  <si>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</si>
  <si>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</si>
  <si>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</si>
  <si>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</si>
  <si>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</si>
  <si>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</si>
  <si>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</si>
  <si>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</si>
  <si>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</si>
  <si>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</si>
  <si>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</si>
  <si>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</si>
  <si>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</si>
  <si>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</si>
  <si>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</si>
  <si>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</si>
  <si>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</si>
  <si>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</si>
  <si>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</si>
  <si>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</si>
  <si>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</si>
  <si>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</si>
  <si>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</si>
  <si>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</si>
  <si>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</si>
  <si>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</si>
  <si>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</si>
  <si>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</si>
  <si>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</si>
  <si>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</si>
  <si>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</si>
  <si>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</si>
  <si>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</si>
  <si>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</si>
  <si>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</si>
  <si>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</si>
  <si>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</si>
  <si>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</si>
  <si>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</si>
  <si>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</si>
  <si>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</si>
  <si>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</si>
  <si>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</si>
  <si>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</si>
  <si>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</si>
  <si>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</si>
  <si>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</si>
  <si>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</si>
  <si>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</si>
  <si>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</si>
  <si>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</si>
  <si>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</si>
  <si>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</si>
  <si>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</si>
  <si>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</si>
  <si>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</si>
  <si>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</si>
  <si>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</si>
  <si>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</si>
  <si>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</si>
  <si>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</si>
  <si>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</si>
  <si>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</si>
  <si>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</si>
  <si>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</si>
  <si>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</si>
  <si>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</si>
  <si>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</si>
  <si>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</si>
  <si>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</si>
  <si>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</si>
  <si>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</si>
  <si>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</si>
  <si>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</si>
  <si>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</si>
  <si>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</si>
  <si>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</si>
  <si>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</si>
  <si>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</si>
  <si>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</si>
  <si>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</si>
  <si>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</si>
  <si>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</si>
  <si>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</si>
  <si>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</si>
  <si>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</si>
  <si>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</si>
  <si>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</si>
  <si>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</si>
  <si>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</si>
  <si>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</si>
  <si>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</si>
  <si>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</si>
  <si>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</si>
  <si>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</si>
  <si>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</si>
  <si>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</si>
  <si>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</si>
  <si>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</si>
  <si>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</si>
  <si>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</si>
  <si>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</si>
  <si>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</si>
  <si>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</si>
  <si>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</si>
  <si>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</si>
  <si>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</si>
  <si>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</si>
  <si>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</si>
  <si>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</si>
  <si>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</si>
  <si>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</si>
  <si>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</si>
  <si>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</si>
  <si>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</si>
  <si>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</si>
  <si>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</si>
  <si>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</si>
  <si>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</si>
  <si>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</si>
  <si>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</si>
  <si>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</si>
  <si>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</si>
  <si>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</si>
  <si>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</si>
  <si>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</si>
  <si>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</si>
  <si>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</si>
  <si>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</si>
  <si>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</si>
  <si>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</si>
  <si>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</si>
  <si>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</si>
  <si>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</si>
  <si>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</si>
  <si>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</si>
  <si>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</si>
  <si>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</si>
  <si>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</si>
  <si>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</si>
  <si>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</si>
  <si>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</si>
  <si>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</si>
  <si>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</si>
  <si>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</si>
  <si>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</si>
  <si>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</si>
  <si>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</si>
  <si>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</si>
  <si>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</si>
  <si>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</si>
  <si>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</si>
  <si>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</si>
  <si>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</si>
  <si>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</si>
  <si>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</si>
  <si>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</si>
  <si>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</si>
  <si>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</si>
  <si>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</si>
  <si>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</si>
  <si>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</si>
  <si>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</si>
  <si>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</si>
  <si>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</si>
  <si>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</si>
  <si>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</si>
  <si>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</si>
  <si>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</si>
  <si>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</si>
  <si>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</si>
  <si>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</si>
  <si>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</si>
  <si>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</si>
  <si>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</si>
  <si>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</si>
  <si>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</si>
  <si>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</si>
  <si>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</si>
  <si>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</si>
  <si>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</si>
  <si>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</si>
  <si>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</si>
  <si>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</si>
  <si>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</si>
  <si>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</si>
  <si>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</si>
  <si>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</si>
  <si>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</si>
  <si>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</si>
  <si>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</si>
  <si>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</si>
  <si>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</si>
  <si>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</si>
  <si>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</si>
  <si>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</si>
  <si>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</si>
  <si>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</si>
  <si>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</si>
  <si>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</si>
  <si>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</si>
  <si>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</si>
  <si>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</si>
  <si>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</si>
  <si>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</si>
  <si>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</si>
  <si>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</si>
  <si>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</si>
  <si>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</si>
  <si>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</si>
  <si>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</si>
  <si>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</si>
  <si>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</si>
  <si>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</si>
  <si>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</si>
  <si>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</si>
  <si>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</si>
  <si>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</si>
  <si>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</si>
  <si>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</si>
  <si>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</si>
  <si>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</si>
  <si>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</si>
  <si>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</si>
  <si>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</si>
  <si>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</si>
  <si>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</si>
  <si>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</si>
  <si>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</si>
  <si>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</si>
  <si>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</si>
  <si>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</si>
  <si>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</si>
  <si>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</si>
  <si>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</si>
  <si>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</si>
  <si>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</si>
  <si>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</si>
  <si>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</si>
  <si>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</si>
  <si>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</si>
  <si>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</si>
  <si>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</si>
  <si>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</si>
  <si>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</si>
  <si>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</si>
  <si>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</si>
  <si>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</si>
  <si>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</si>
  <si>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</si>
  <si>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</si>
  <si>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</si>
  <si>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</si>
  <si>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</si>
  <si>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</si>
  <si>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</si>
  <si>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</si>
  <si>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</si>
  <si>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</si>
  <si>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</si>
  <si>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</si>
  <si>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</si>
  <si>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</si>
  <si>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</si>
  <si>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</si>
  <si>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</si>
  <si>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</si>
  <si>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</si>
  <si>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</si>
  <si>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</si>
  <si>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</si>
  <si>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</si>
  <si>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</si>
  <si>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</si>
  <si>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</si>
  <si>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</si>
  <si>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</si>
  <si>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</si>
  <si>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</si>
  <si>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</si>
  <si>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</si>
  <si>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</si>
  <si>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</si>
  <si>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</si>
  <si>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</si>
  <si>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</si>
  <si>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</si>
  <si>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</si>
  <si>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</si>
  <si>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</si>
  <si>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</si>
  <si>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</si>
  <si>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</si>
  <si>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</si>
  <si>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</si>
  <si>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</si>
  <si>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</si>
  <si>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</si>
  <si>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</si>
  <si>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</si>
  <si>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</si>
  <si>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</si>
  <si>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</si>
  <si>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</si>
  <si>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</si>
  <si>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</si>
  <si>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</si>
  <si>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</si>
  <si>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</si>
  <si>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</si>
  <si>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</si>
  <si>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</si>
  <si>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</si>
  <si>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</si>
  <si>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</si>
  <si>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</si>
  <si>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</si>
  <si>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</si>
  <si>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</si>
  <si>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</si>
  <si>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</si>
  <si>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</si>
  <si>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</si>
  <si>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</si>
  <si>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</si>
  <si>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</si>
  <si>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</si>
  <si>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</si>
  <si>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</si>
  <si>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</si>
  <si>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</si>
  <si>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</si>
  <si>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</si>
  <si>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</si>
  <si>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</si>
  <si>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</si>
  <si>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</si>
  <si>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</si>
  <si>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</si>
  <si>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</si>
  <si>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</si>
  <si>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</si>
  <si>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</si>
  <si>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</si>
  <si>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</si>
  <si>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</si>
  <si>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</si>
  <si>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</si>
  <si>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</si>
  <si>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</si>
  <si>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</si>
  <si>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</si>
  <si>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</si>
  <si>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</si>
  <si>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</si>
  <si>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</si>
  <si>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</si>
  <si>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</si>
  <si>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</si>
  <si>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</si>
  <si>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</si>
  <si>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</si>
  <si>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</si>
  <si>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</si>
  <si>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</si>
  <si>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</si>
  <si>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</si>
  <si>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</si>
  <si>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</si>
  <si>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</si>
  <si>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</si>
  <si>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</si>
  <si>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</si>
  <si>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</si>
  <si>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</si>
  <si>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</si>
  <si>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</si>
  <si>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</si>
  <si>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</si>
  <si>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</si>
  <si>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</si>
  <si>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</si>
  <si>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</si>
  <si>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</si>
  <si>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</si>
  <si>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</si>
  <si>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</si>
  <si>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</si>
  <si>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</si>
  <si>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</si>
  <si>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</si>
  <si>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</si>
  <si>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</si>
  <si>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</si>
  <si>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</si>
  <si>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</si>
  <si>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</si>
  <si>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</si>
  <si>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</si>
  <si>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</si>
  <si>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</si>
  <si>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</si>
  <si>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</si>
  <si>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</si>
  <si>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</si>
  <si>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</si>
  <si>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</si>
  <si>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</si>
  <si>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</si>
  <si>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</si>
  <si>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</si>
  <si>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</si>
  <si>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</si>
  <si>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</si>
  <si>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</si>
  <si>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</si>
  <si>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</si>
  <si>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</si>
  <si>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</si>
  <si>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</si>
  <si>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</si>
  <si>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</si>
  <si>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</si>
  <si>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</si>
  <si>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</si>
  <si>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</si>
  <si>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</si>
  <si>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</si>
  <si>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</si>
  <si>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</si>
  <si>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</si>
  <si>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</si>
  <si>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</si>
  <si>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</si>
  <si>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</si>
  <si>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</si>
  <si>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</si>
  <si>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</si>
  <si>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</si>
  <si>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</si>
  <si>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</si>
  <si>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</si>
  <si>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</si>
  <si>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</si>
  <si>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</si>
  <si>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</si>
  <si>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</si>
  <si>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</si>
  <si>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</si>
  <si>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</si>
  <si>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</si>
  <si>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</si>
  <si>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</si>
  <si>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</si>
  <si>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</si>
  <si>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</si>
  <si>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</si>
  <si>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</si>
  <si>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</si>
  <si>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</si>
  <si>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</si>
  <si>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</si>
  <si>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</si>
  <si>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</si>
  <si>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</si>
  <si>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</si>
  <si>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</si>
  <si>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</si>
  <si>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</si>
  <si>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</si>
  <si>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</si>
  <si>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</si>
  <si>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</si>
  <si>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</si>
  <si>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</si>
  <si>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</si>
  <si>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</si>
  <si>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</si>
  <si>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</si>
  <si>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</si>
  <si>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</si>
  <si>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</si>
  <si>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</si>
  <si>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</si>
  <si>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</si>
  <si>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</si>
  <si>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</si>
  <si>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</si>
  <si>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</si>
  <si>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</si>
  <si>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</si>
  <si>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</si>
  <si>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</si>
  <si>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</si>
  <si>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</si>
  <si>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</si>
  <si>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</si>
  <si>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</si>
  <si>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</si>
  <si>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</si>
  <si>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</si>
  <si>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</si>
  <si>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</si>
  <si>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</si>
  <si>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</si>
  <si>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</si>
  <si>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</si>
  <si>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</si>
  <si>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</si>
  <si>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</si>
  <si>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</si>
  <si>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</si>
  <si>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</si>
  <si>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</si>
  <si>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</si>
  <si>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</si>
  <si>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</si>
  <si>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</si>
  <si>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</si>
  <si>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</si>
  <si>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</si>
  <si>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</si>
  <si>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</si>
  <si>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</si>
  <si>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</si>
  <si>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</si>
  <si>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</si>
  <si>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</si>
  <si>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</si>
  <si>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</si>
  <si>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</si>
  <si>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</si>
  <si>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</si>
  <si>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</si>
  <si>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</si>
  <si>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</si>
  <si>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</si>
  <si>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</si>
  <si>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</si>
  <si>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</si>
  <si>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</si>
  <si>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</si>
  <si>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</si>
  <si>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</si>
  <si>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</si>
  <si>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</si>
  <si>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</si>
  <si>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</si>
  <si>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</si>
  <si>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</si>
  <si>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</si>
  <si>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</si>
  <si>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</si>
  <si>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</si>
  <si>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</si>
  <si>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</si>
  <si>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</si>
  <si>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</si>
  <si>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</si>
  <si>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</si>
  <si>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</si>
  <si>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</si>
  <si>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</si>
  <si>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</si>
  <si>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</si>
  <si>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</si>
  <si>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</si>
  <si>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</si>
  <si>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</si>
  <si>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</si>
  <si>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</si>
  <si>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</si>
  <si>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</si>
  <si>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</si>
  <si>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</si>
  <si>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</si>
  <si>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</si>
  <si>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</si>
  <si>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</si>
  <si>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</si>
  <si>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</si>
  <si>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</si>
  <si>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</si>
  <si>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</si>
  <si>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</si>
  <si>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</si>
  <si>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</si>
  <si>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</si>
  <si>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</si>
  <si>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</si>
  <si>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</si>
  <si>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</si>
  <si>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</si>
  <si>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</si>
  <si>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</si>
  <si>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</si>
  <si>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</si>
  <si>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</si>
  <si>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</si>
  <si>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</si>
  <si>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</si>
  <si>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</si>
  <si>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</si>
  <si>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</si>
  <si>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</si>
  <si>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</si>
  <si>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</si>
  <si>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</si>
  <si>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</si>
  <si>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</si>
  <si>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</si>
  <si>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</si>
  <si>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</si>
  <si>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</si>
  <si>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</si>
  <si>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</si>
  <si>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</si>
  <si>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</si>
  <si>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</si>
  <si>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</si>
  <si>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</si>
  <si>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</si>
  <si>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</si>
  <si>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</si>
  <si>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</si>
  <si>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</si>
  <si>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</si>
  <si>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</si>
  <si>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</si>
  <si>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</si>
  <si>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</si>
  <si>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</si>
  <si>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</si>
  <si>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</si>
  <si>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</si>
  <si>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</si>
  <si>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</si>
  <si>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</si>
  <si>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</si>
  <si>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</si>
  <si>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</si>
  <si>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</si>
  <si>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</si>
  <si>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</si>
  <si>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</si>
  <si>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</si>
  <si>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</si>
  <si>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</si>
  <si>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</si>
  <si>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</si>
  <si>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</si>
  <si>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</si>
  <si>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</si>
  <si>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</si>
  <si>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</si>
  <si>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</si>
  <si>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</si>
  <si>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</si>
  <si>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</si>
  <si>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</si>
  <si>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</si>
  <si>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</si>
  <si>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</si>
  <si>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</si>
  <si>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</si>
  <si>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</si>
  <si>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</si>
  <si>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</si>
  <si>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</si>
  <si>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</si>
  <si>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</si>
  <si>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</si>
  <si>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</si>
  <si>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</si>
  <si>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</si>
  <si>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</si>
  <si>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</si>
  <si>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</si>
  <si>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</si>
  <si>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</si>
  <si>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</si>
  <si>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</si>
  <si>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</si>
  <si>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</si>
  <si>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</si>
  <si>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</si>
  <si>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</si>
  <si>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</si>
  <si>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</si>
  <si>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</si>
  <si>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</si>
  <si>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</si>
  <si>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</si>
  <si>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</si>
  <si>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</si>
  <si>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</si>
  <si>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</si>
  <si>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</si>
  <si>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</si>
  <si>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</si>
  <si>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</si>
  <si>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</si>
  <si>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</si>
  <si>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</si>
  <si>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</si>
  <si>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</si>
  <si>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</si>
  <si>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</si>
  <si>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</si>
  <si>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</si>
  <si>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</si>
  <si>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</si>
  <si>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</si>
  <si>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</si>
  <si>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</si>
  <si>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</si>
  <si>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</si>
  <si>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</si>
  <si>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</si>
  <si>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</si>
  <si>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</si>
  <si>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</si>
  <si>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</si>
  <si>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</si>
  <si>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</si>
  <si>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</si>
  <si>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</si>
  <si>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</si>
  <si>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</si>
  <si>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</si>
  <si>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</si>
  <si>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</si>
  <si>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</si>
  <si>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</si>
  <si>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</si>
  <si>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</si>
  <si>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</si>
  <si>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</si>
  <si>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</si>
  <si>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</si>
  <si>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</si>
  <si>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</si>
  <si>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</si>
  <si>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</si>
  <si>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</si>
  <si>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</si>
  <si>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</si>
  <si>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</si>
  <si>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</si>
  <si>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</si>
  <si>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</si>
  <si>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</si>
  <si>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</si>
  <si>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</si>
  <si>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</si>
  <si>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</si>
  <si>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</si>
  <si>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</si>
  <si>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</si>
  <si>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</si>
  <si>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</si>
  <si>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</si>
  <si>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</si>
  <si>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</si>
  <si>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</si>
  <si>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</si>
  <si>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</si>
  <si>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</si>
  <si>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</si>
  <si>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</si>
  <si>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</si>
  <si>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</si>
  <si>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</si>
  <si>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</si>
  <si>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</si>
  <si>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</si>
  <si>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</si>
  <si>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</si>
  <si>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</si>
  <si>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</si>
  <si>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</si>
  <si>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</si>
  <si>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</si>
  <si>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</si>
  <si>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</si>
  <si>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</si>
  <si>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</si>
  <si>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</si>
  <si>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</si>
  <si>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</si>
  <si>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</si>
  <si>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</si>
  <si>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</si>
  <si>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</si>
  <si>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</si>
  <si>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</si>
  <si>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</si>
  <si>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</si>
  <si>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</si>
  <si>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</si>
  <si>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</si>
  <si>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</si>
  <si>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</si>
  <si>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</si>
  <si>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</si>
  <si>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</si>
  <si>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</si>
  <si>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</si>
  <si>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</si>
  <si>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</si>
  <si>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</si>
  <si>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</si>
  <si>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</si>
  <si>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</si>
  <si>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</si>
  <si>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</si>
  <si>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</si>
  <si>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</si>
  <si>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</si>
  <si>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</si>
  <si>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</si>
  <si>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</si>
  <si>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</si>
  <si>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</si>
  <si>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</si>
  <si>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</si>
  <si>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</si>
  <si>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</si>
  <si>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</si>
  <si>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</si>
  <si>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</si>
  <si>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</si>
  <si>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</si>
  <si>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</si>
  <si>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</si>
  <si>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</si>
  <si>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</si>
  <si>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</si>
  <si>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</si>
  <si>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</si>
  <si>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</si>
  <si>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</si>
  <si>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</si>
  <si>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</si>
  <si>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</si>
  <si>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</si>
  <si>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</si>
  <si>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</si>
  <si>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</si>
  <si>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</si>
  <si>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</si>
  <si>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</si>
  <si>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</si>
  <si>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</si>
  <si>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</si>
  <si>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</si>
  <si>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</si>
  <si>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</si>
  <si>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</si>
  <si>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</si>
  <si>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</si>
  <si>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</si>
  <si>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</si>
  <si>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</si>
  <si>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</si>
  <si>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</si>
  <si>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</si>
  <si>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</si>
  <si>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</si>
  <si>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</si>
  <si>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</si>
  <si>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</si>
  <si>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</si>
  <si>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</si>
  <si>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</si>
  <si>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</si>
  <si>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</si>
  <si>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</si>
  <si>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</si>
  <si>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</si>
  <si>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</si>
  <si>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</si>
  <si>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</si>
  <si>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</si>
  <si>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</si>
  <si>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</si>
  <si>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</si>
  <si>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</si>
  <si>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</si>
  <si>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</si>
  <si>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</si>
  <si>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</si>
  <si>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</si>
  <si>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</si>
  <si>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</si>
  <si>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</si>
  <si>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</si>
  <si>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</si>
  <si>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</si>
  <si>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</si>
  <si>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</si>
  <si>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</si>
  <si>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</si>
  <si>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</si>
  <si>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</si>
  <si>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</si>
  <si>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</si>
  <si>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</si>
  <si>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</si>
  <si>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</si>
  <si>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</si>
  <si>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</si>
  <si>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</si>
  <si>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</si>
  <si>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</si>
  <si>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</si>
  <si>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</si>
  <si>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</si>
  <si>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</si>
  <si>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</si>
  <si>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</si>
  <si>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</si>
  <si>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</si>
  <si>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</si>
  <si>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</si>
  <si>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</si>
  <si>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</si>
  <si>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</si>
  <si>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</si>
  <si>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</si>
  <si>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</si>
  <si>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</si>
  <si>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</si>
  <si>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</si>
  <si>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</si>
  <si>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</si>
  <si>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</si>
  <si>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</si>
  <si>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</si>
  <si>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</si>
  <si>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</si>
  <si>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</si>
  <si>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</si>
  <si>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</si>
  <si>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</si>
  <si>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</si>
  <si>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</si>
  <si>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</si>
  <si>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</si>
  <si>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</si>
  <si>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</si>
  <si>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</si>
  <si>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</si>
  <si>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</si>
  <si>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</si>
  <si>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</si>
  <si>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</si>
  <si>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</si>
  <si>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</si>
  <si>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</si>
  <si>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</si>
  <si>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</si>
  <si>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</si>
  <si>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</si>
  <si>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</si>
  <si>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</si>
  <si>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</si>
  <si>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</si>
  <si>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</si>
  <si>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</si>
  <si>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</si>
  <si>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</si>
  <si>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</si>
  <si>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</si>
  <si>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</si>
  <si>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</si>
  <si>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</si>
  <si>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</si>
  <si>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</si>
  <si>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</si>
  <si>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</si>
  <si>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</si>
  <si>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</si>
  <si>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</si>
  <si>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</si>
  <si>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</si>
  <si>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</si>
  <si>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</si>
  <si>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</si>
  <si>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</si>
  <si>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</si>
  <si>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</si>
  <si>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</si>
  <si>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</si>
  <si>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</si>
  <si>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</si>
  <si>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</si>
  <si>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</si>
  <si>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</si>
  <si>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</si>
  <si>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</si>
  <si>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</si>
  <si>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</si>
  <si>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</si>
  <si>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</si>
  <si>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</si>
  <si>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</si>
  <si>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</si>
  <si>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</si>
  <si>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</si>
  <si>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</si>
  <si>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</si>
  <si>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</si>
  <si>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</si>
  <si>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</si>
  <si>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</si>
  <si>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</si>
  <si>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</si>
  <si>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</si>
  <si>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</si>
  <si>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</si>
  <si>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</si>
  <si>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</si>
  <si>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</si>
  <si>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</si>
  <si>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</si>
  <si>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</si>
  <si>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</si>
  <si>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</si>
  <si>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</si>
  <si>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</si>
  <si>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</si>
  <si>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</si>
  <si>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</si>
  <si>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</si>
  <si>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</si>
  <si>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</si>
  <si>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</si>
  <si>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</si>
  <si>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</si>
  <si>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</si>
  <si>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</si>
  <si>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</si>
  <si>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</si>
  <si>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</si>
  <si>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</si>
  <si>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</si>
  <si>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</si>
  <si>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</si>
  <si>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</si>
  <si>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</si>
  <si>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</si>
  <si>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</si>
  <si>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</si>
  <si>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</si>
  <si>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</si>
  <si>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</si>
  <si>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</si>
  <si>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</si>
  <si>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</si>
  <si>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</si>
  <si>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</si>
  <si>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</si>
  <si>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</si>
  <si>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</si>
  <si>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</si>
  <si>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</si>
  <si>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</si>
  <si>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</si>
  <si>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</si>
  <si>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</si>
  <si>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</si>
  <si>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</si>
  <si>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</si>
  <si>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</si>
  <si>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</si>
  <si>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</si>
  <si>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</si>
  <si>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</si>
  <si>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</si>
  <si>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</si>
  <si>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</si>
  <si>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</si>
  <si>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</si>
  <si>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</si>
  <si>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</si>
  <si>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</si>
  <si>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</si>
  <si>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</si>
  <si>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</si>
  <si>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</si>
  <si>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</si>
  <si>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</si>
  <si>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</si>
  <si>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</si>
  <si>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</si>
  <si>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</si>
  <si>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</si>
  <si>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</si>
  <si>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</si>
  <si>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</si>
  <si>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</si>
  <si>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</si>
  <si>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</si>
  <si>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</si>
  <si>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</si>
  <si>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</si>
  <si>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</si>
  <si>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</si>
  <si>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</si>
  <si>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</si>
  <si>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</si>
  <si>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</si>
  <si>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</si>
  <si>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</si>
  <si>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</si>
  <si>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</si>
  <si>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</si>
  <si>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</si>
  <si>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</si>
  <si>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</si>
  <si>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</si>
  <si>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</si>
  <si>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</si>
  <si>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</si>
  <si>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</si>
  <si>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</si>
  <si>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</si>
  <si>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</si>
  <si>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</si>
  <si>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</si>
  <si>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</si>
  <si>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</si>
  <si>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</si>
  <si>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</si>
  <si>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</si>
  <si>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</si>
  <si>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</si>
  <si>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</si>
  <si>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</si>
  <si>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</si>
  <si>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</si>
  <si>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</si>
  <si>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</si>
  <si>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</si>
  <si>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</si>
  <si>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</si>
  <si>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</si>
  <si>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</si>
  <si>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</si>
  <si>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</si>
  <si>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</si>
  <si>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</si>
  <si>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</si>
  <si>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</si>
  <si>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</si>
  <si>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</si>
  <si>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</si>
  <si>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</si>
  <si>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</si>
  <si>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</si>
  <si>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</si>
  <si>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</si>
  <si>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</si>
  <si>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</si>
  <si>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</si>
  <si>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</si>
  <si>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</si>
  <si>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</si>
  <si>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</si>
  <si>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</si>
  <si>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</si>
  <si>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</si>
  <si>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</si>
  <si>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</si>
  <si>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</si>
  <si>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</si>
  <si>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</si>
  <si>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</si>
  <si>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</si>
  <si>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</si>
  <si>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</si>
  <si>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</si>
  <si>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</si>
  <si>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</si>
  <si>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</si>
  <si>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</si>
  <si>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</si>
  <si>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</si>
  <si>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</si>
  <si>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</si>
  <si>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</si>
  <si>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</si>
  <si>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</si>
  <si>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</si>
  <si>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</si>
  <si>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</si>
  <si>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</si>
  <si>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</si>
  <si>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</si>
  <si>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</si>
  <si>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</si>
  <si>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</si>
  <si>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</si>
  <si>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</si>
  <si>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</si>
  <si>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</si>
  <si>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</si>
  <si>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</si>
  <si>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</si>
  <si>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</si>
  <si>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</si>
  <si>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</si>
  <si>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</si>
  <si>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</si>
  <si>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</si>
  <si>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</si>
  <si>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</si>
  <si>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</si>
  <si>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</si>
  <si>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</si>
  <si>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</si>
  <si>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</si>
  <si>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</si>
  <si>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</si>
  <si>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</si>
  <si>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</si>
  <si>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</si>
  <si>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</si>
  <si>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</si>
  <si>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</si>
  <si>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</si>
  <si>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</si>
  <si>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</si>
  <si>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</si>
  <si>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</si>
  <si>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</si>
  <si>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</si>
  <si>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</si>
  <si>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</si>
  <si>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</si>
  <si>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</si>
  <si>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</si>
  <si>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</si>
  <si>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</si>
  <si>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</si>
  <si>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</si>
  <si>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</si>
  <si>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</si>
  <si>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</si>
  <si>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</si>
  <si>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</si>
  <si>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</si>
  <si>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</si>
  <si>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</si>
  <si>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</si>
  <si>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</si>
  <si>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</si>
  <si>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</si>
  <si>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</si>
  <si>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</si>
  <si>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</si>
  <si>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</si>
  <si>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</si>
  <si>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</si>
  <si>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</si>
  <si>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</si>
  <si>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</si>
  <si>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</si>
  <si>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</si>
  <si>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</si>
  <si>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</si>
  <si>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</si>
  <si>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</si>
  <si>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</si>
  <si>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</si>
  <si>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</si>
  <si>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</si>
  <si>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</si>
  <si>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</si>
  <si>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</si>
  <si>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</si>
  <si>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</si>
  <si>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</si>
  <si>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</si>
  <si>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</si>
  <si>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</si>
  <si>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</si>
  <si>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</si>
  <si>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</si>
  <si>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</si>
  <si>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</si>
  <si>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</si>
  <si>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</si>
  <si>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</si>
  <si>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</si>
  <si>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</si>
  <si>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</si>
  <si>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</si>
  <si>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</si>
  <si>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</si>
  <si>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</si>
  <si>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</si>
  <si>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</si>
  <si>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</si>
  <si>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</si>
  <si>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</si>
  <si>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</si>
  <si>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</si>
  <si>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</si>
  <si>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</si>
  <si>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</si>
  <si>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</si>
  <si>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</si>
  <si>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</si>
  <si>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</si>
  <si>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</si>
  <si>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</si>
  <si>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</si>
  <si>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</si>
  <si>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</si>
  <si>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</si>
  <si>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</si>
  <si>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</si>
  <si>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</si>
  <si>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</si>
  <si>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</si>
  <si>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</si>
  <si>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</si>
  <si>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</si>
  <si>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</si>
  <si>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</si>
  <si>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</si>
  <si>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</si>
  <si>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</si>
  <si>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</si>
  <si>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</si>
  <si>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</si>
  <si>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</si>
  <si>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</si>
  <si>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</si>
  <si>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</si>
  <si>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</si>
  <si>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</si>
  <si>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</si>
  <si>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</si>
  <si>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</si>
  <si>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</si>
  <si>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</si>
  <si>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</si>
  <si>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</si>
  <si>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</si>
  <si>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</si>
  <si>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</si>
  <si>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</si>
  <si>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</si>
  <si>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</si>
  <si>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</si>
  <si>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</si>
  <si>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</si>
  <si>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</si>
  <si>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</si>
  <si>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</si>
  <si>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</si>
  <si>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</si>
  <si>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</si>
  <si>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</si>
  <si>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</si>
  <si>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</si>
  <si>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</si>
  <si>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</si>
  <si>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</si>
  <si>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</si>
  <si>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</si>
  <si>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</si>
  <si>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</si>
  <si>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</si>
  <si>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</si>
  <si>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</si>
  <si>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</si>
  <si>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</si>
  <si>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</si>
  <si>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</si>
  <si>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</si>
  <si>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</si>
  <si>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</si>
  <si>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</si>
  <si>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</si>
  <si>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</si>
  <si>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</si>
  <si>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</si>
  <si>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</si>
  <si>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</si>
  <si>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</si>
  <si>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</si>
  <si>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</si>
  <si>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</si>
  <si>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</si>
  <si>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</si>
  <si>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</si>
  <si>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</si>
  <si>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</si>
  <si>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</si>
  <si>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</si>
  <si>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</si>
  <si>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</si>
  <si>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</si>
  <si>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</si>
  <si>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</si>
  <si>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</si>
  <si>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</si>
  <si>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</si>
  <si>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</si>
  <si>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</si>
  <si>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</si>
  <si>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</si>
  <si>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</si>
  <si>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</si>
  <si>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</si>
  <si>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</si>
  <si>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</si>
  <si>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</si>
  <si>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</si>
  <si>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</si>
  <si>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</si>
  <si>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</si>
  <si>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</si>
  <si>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</si>
  <si>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</si>
  <si>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</si>
  <si>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</si>
  <si>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</si>
  <si>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</si>
  <si>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</si>
  <si>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</si>
  <si>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</si>
  <si>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</si>
  <si>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</si>
  <si>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</si>
  <si>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</si>
  <si>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</si>
  <si>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</si>
  <si>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</si>
  <si>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</si>
  <si>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</si>
  <si>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</si>
  <si>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</si>
  <si>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</si>
  <si>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</si>
  <si>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</si>
  <si>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</si>
  <si>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</si>
  <si>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</si>
  <si>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</si>
  <si>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</si>
  <si>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</si>
  <si>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</si>
  <si>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</si>
  <si>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</si>
  <si>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</si>
  <si>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</si>
  <si>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</si>
  <si>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</si>
  <si>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</si>
  <si>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</si>
  <si>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</si>
  <si>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</si>
  <si>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</si>
  <si>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</si>
  <si>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</si>
  <si>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</si>
  <si>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</si>
  <si>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</si>
  <si>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</si>
  <si>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</si>
  <si>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</si>
  <si>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</si>
  <si>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</si>
  <si>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</si>
  <si>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</si>
  <si>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</si>
  <si>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</si>
  <si>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</si>
  <si>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</si>
  <si>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</si>
  <si>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</si>
  <si>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</si>
  <si>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</si>
  <si>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</si>
  <si>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</si>
  <si>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</si>
  <si>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</si>
  <si>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</si>
  <si>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</si>
  <si>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</si>
  <si>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</si>
  <si>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</si>
  <si>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</si>
  <si>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</si>
  <si>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</si>
  <si>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</si>
  <si>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</si>
  <si>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</si>
  <si>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</si>
  <si>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</si>
  <si>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</si>
  <si>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</si>
  <si>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</si>
  <si>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</si>
  <si>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</si>
  <si>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</si>
  <si>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</si>
  <si>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</si>
  <si>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</si>
  <si>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</si>
  <si>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</si>
  <si>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</si>
  <si>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</si>
  <si>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</si>
  <si>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</si>
  <si>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</si>
  <si>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</si>
  <si>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</si>
  <si>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</si>
  <si>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</si>
  <si>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</si>
  <si>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</si>
  <si>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</si>
  <si>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</si>
  <si>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</si>
  <si>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</si>
  <si>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</si>
  <si>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</si>
  <si>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</si>
  <si>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</si>
  <si>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</si>
  <si>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</si>
  <si>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</si>
  <si>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</si>
  <si>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</si>
  <si>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</si>
  <si>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</si>
  <si>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</si>
  <si>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</si>
  <si>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</si>
  <si>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</si>
  <si>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</si>
  <si>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</si>
  <si>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</si>
  <si>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</si>
  <si>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</si>
  <si>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</si>
  <si>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</si>
  <si>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</si>
  <si>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</si>
  <si>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</si>
  <si>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</si>
  <si>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</si>
  <si>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</si>
  <si>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</si>
  <si>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</si>
  <si>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</si>
  <si>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</si>
  <si>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</si>
  <si>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</si>
  <si>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</si>
  <si>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</si>
  <si>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</si>
  <si>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</si>
  <si>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</si>
  <si>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</si>
  <si>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</si>
  <si>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</si>
  <si>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</si>
  <si>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</si>
  <si>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</si>
  <si>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</si>
  <si>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</si>
  <si>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</si>
  <si>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</si>
  <si>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</si>
  <si>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</si>
  <si>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</si>
  <si>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</si>
  <si>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</si>
  <si>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</si>
  <si>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</si>
  <si>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</si>
  <si>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</si>
  <si>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</si>
  <si>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</si>
  <si>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</si>
  <si>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</si>
  <si>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</si>
  <si>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</si>
  <si>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</si>
  <si>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</si>
  <si>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</si>
  <si>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</si>
  <si>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</si>
  <si>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</si>
  <si>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</si>
  <si>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</si>
  <si>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</si>
  <si>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</si>
  <si>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</si>
  <si>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</si>
  <si>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</si>
  <si>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</si>
  <si>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</si>
  <si>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</si>
  <si>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</si>
  <si>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</si>
  <si>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</si>
  <si>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</si>
  <si>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</si>
  <si>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</si>
  <si>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</si>
  <si>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</si>
  <si>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</si>
  <si>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</si>
  <si>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</si>
  <si>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</si>
  <si>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</si>
  <si>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</si>
  <si>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</si>
  <si>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</si>
  <si>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</si>
  <si>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</si>
  <si>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</si>
  <si>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</si>
  <si>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</si>
  <si>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</si>
  <si>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</si>
  <si>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</si>
  <si>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</si>
  <si>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</si>
  <si>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</si>
  <si>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</si>
  <si>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</si>
  <si>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</si>
  <si>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</si>
  <si>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</si>
  <si>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</si>
  <si>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</si>
  <si>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</si>
  <si>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</si>
  <si>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</si>
  <si>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</si>
  <si>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</si>
  <si>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</si>
  <si>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</si>
  <si>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</si>
  <si>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</si>
  <si>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</si>
  <si>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</si>
  <si>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</si>
  <si>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</si>
  <si>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</si>
  <si>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</si>
  <si>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</si>
  <si>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</si>
  <si>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</si>
  <si>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</si>
  <si>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</si>
  <si>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</si>
  <si>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</si>
  <si>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</si>
  <si>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</si>
  <si>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</si>
  <si>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</si>
  <si>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</si>
  <si>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</si>
  <si>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</si>
  <si>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</si>
  <si>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</si>
  <si>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</si>
  <si>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</si>
  <si>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</si>
  <si>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</si>
  <si>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</si>
  <si>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</si>
  <si>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</si>
  <si>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</si>
  <si>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</si>
  <si>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</si>
  <si>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</si>
  <si>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</si>
  <si>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</si>
  <si>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</si>
  <si>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</si>
  <si>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</si>
  <si>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</si>
  <si>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</si>
  <si>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</si>
  <si>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</si>
  <si>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</si>
  <si>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</si>
  <si>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</si>
  <si>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</si>
  <si>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</si>
  <si>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</si>
  <si>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</si>
  <si>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</si>
  <si>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</si>
  <si>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</si>
  <si>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</si>
  <si>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</si>
  <si>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</si>
  <si>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</si>
  <si>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</si>
  <si>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</si>
  <si>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</si>
  <si>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</si>
  <si>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</si>
  <si>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</si>
  <si>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</si>
  <si>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</si>
  <si>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</si>
  <si>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</si>
  <si>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</si>
  <si>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</si>
  <si>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</si>
  <si>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</si>
  <si>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</si>
  <si>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</si>
  <si>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</si>
  <si>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</si>
  <si>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</si>
  <si>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</si>
  <si>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</si>
  <si>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</si>
  <si>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</si>
  <si>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</si>
  <si>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</si>
  <si>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</si>
  <si>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</si>
  <si>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</si>
  <si>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</si>
  <si>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</si>
  <si>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</si>
  <si>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</si>
  <si>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</si>
  <si>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</si>
  <si>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</si>
  <si>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</si>
  <si>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</si>
  <si>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</si>
  <si>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</si>
  <si>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</si>
  <si>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</si>
  <si>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</si>
  <si>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</si>
  <si>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</si>
  <si>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</si>
  <si>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</si>
  <si>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</si>
  <si>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</si>
  <si>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</si>
  <si>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</si>
  <si>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</si>
  <si>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</si>
  <si>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</si>
  <si>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</si>
  <si>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</si>
  <si>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</si>
  <si>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</si>
  <si>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</si>
  <si>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</si>
  <si>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</si>
  <si>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</si>
  <si>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</si>
  <si>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</si>
  <si>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</si>
  <si>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</si>
  <si>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</si>
  <si>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</si>
  <si>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</si>
  <si>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</si>
  <si>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</si>
  <si>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</si>
  <si>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</si>
  <si>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</si>
  <si>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</si>
  <si>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</si>
  <si>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</si>
  <si>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</si>
  <si>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</si>
  <si>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</si>
  <si>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</si>
  <si>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</si>
  <si>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</si>
  <si>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</si>
  <si>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</si>
  <si>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</si>
  <si>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</si>
  <si>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</si>
  <si>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</si>
  <si>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</si>
  <si>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</si>
  <si>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</si>
  <si>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</si>
  <si>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</si>
  <si>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</si>
  <si>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</si>
  <si>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</si>
  <si>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</si>
  <si>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</si>
  <si>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</si>
  <si>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</si>
  <si>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</si>
  <si>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</si>
  <si>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</si>
  <si>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</si>
  <si>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</si>
  <si>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</si>
  <si>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</si>
  <si>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</si>
  <si>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</si>
  <si>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</si>
  <si>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</si>
  <si>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</si>
  <si>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</si>
  <si>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</si>
  <si>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</si>
  <si>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</si>
  <si>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</si>
  <si>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</si>
  <si>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</si>
  <si>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</si>
  <si>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</si>
  <si>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</si>
  <si>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</si>
  <si>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</si>
  <si>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</si>
  <si>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</si>
  <si>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</si>
  <si>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</si>
  <si>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</si>
  <si>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</si>
  <si>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</si>
  <si>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</si>
  <si>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</si>
  <si>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</si>
  <si>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</si>
  <si>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</si>
  <si>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</si>
  <si>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</si>
  <si>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</si>
  <si>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</si>
  <si>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</si>
  <si>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</si>
  <si>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</si>
  <si>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</si>
  <si>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</si>
  <si>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</si>
  <si>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</si>
  <si>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</si>
  <si>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</si>
  <si>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</si>
  <si>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</si>
  <si>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</si>
  <si>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</si>
  <si>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</si>
  <si>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</si>
  <si>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</si>
  <si>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</si>
  <si>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</si>
  <si>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</si>
  <si>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</si>
  <si>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</si>
  <si>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</si>
  <si>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</si>
  <si>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</si>
  <si>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</si>
  <si>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</si>
  <si>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</si>
  <si>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</si>
  <si>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</si>
  <si>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</si>
  <si>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</si>
  <si>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</si>
  <si>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</si>
  <si>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</si>
  <si>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</si>
  <si>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</si>
  <si>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</si>
  <si>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</si>
  <si>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</si>
  <si>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</si>
  <si>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</si>
  <si>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</si>
  <si>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</si>
  <si>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</si>
  <si>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</si>
  <si>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</si>
  <si>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</si>
  <si>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</si>
  <si>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</si>
  <si>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</si>
  <si>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</si>
  <si>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</si>
  <si>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</si>
  <si>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</si>
  <si>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</si>
  <si>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</si>
  <si>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</si>
  <si>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</si>
  <si>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</si>
  <si>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</si>
  <si>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</si>
  <si>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</si>
  <si>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</si>
  <si>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</si>
  <si>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</si>
  <si>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</si>
  <si>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</si>
  <si>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</si>
  <si>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</si>
  <si>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</si>
  <si>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</si>
  <si>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</si>
  <si>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</si>
  <si>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</si>
  <si>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</si>
  <si>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</si>
  <si>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</si>
  <si>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</si>
  <si>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</si>
  <si>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</si>
  <si>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</si>
  <si>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</si>
  <si>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</si>
  <si>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</si>
  <si>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</si>
  <si>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</si>
  <si>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</si>
  <si>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</si>
  <si>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</si>
  <si>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</si>
  <si>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</si>
  <si>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</si>
  <si>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</si>
  <si>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</si>
  <si>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</si>
  <si>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</si>
  <si>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</si>
  <si>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</si>
  <si>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</si>
  <si>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</si>
  <si>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</si>
  <si>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</si>
  <si>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</si>
  <si>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</si>
  <si>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</si>
  <si>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</si>
  <si>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</si>
  <si>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</si>
  <si>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</si>
  <si>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</si>
  <si>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</si>
  <si>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</si>
  <si>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</si>
  <si>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</si>
  <si>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</si>
  <si>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</si>
  <si>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</si>
  <si>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</si>
  <si>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</si>
  <si>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</si>
  <si>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</si>
  <si>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</si>
  <si>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</si>
  <si>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</si>
  <si>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</si>
  <si>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</si>
  <si>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</si>
  <si>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</si>
  <si>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</si>
  <si>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</si>
  <si>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</si>
  <si>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</si>
  <si>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</si>
  <si>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</si>
  <si>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</si>
  <si>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</si>
  <si>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</si>
  <si>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</si>
  <si>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</si>
  <si>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</si>
  <si>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</si>
  <si>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</si>
  <si>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</si>
  <si>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</si>
  <si>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</si>
  <si>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</si>
  <si>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</si>
  <si>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</si>
  <si>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</si>
  <si>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</si>
  <si>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</si>
  <si>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</si>
  <si>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</si>
  <si>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</si>
  <si>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</si>
  <si>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</si>
  <si>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</si>
  <si>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</si>
  <si>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</si>
  <si>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</si>
  <si>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</si>
  <si>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</si>
  <si>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</si>
  <si>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</si>
  <si>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</si>
  <si>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</si>
  <si>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</si>
  <si>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</si>
  <si>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</si>
  <si>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</si>
  <si>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</si>
  <si>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</si>
  <si>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</si>
  <si>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</si>
  <si>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</si>
  <si>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</si>
  <si>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</si>
  <si>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</si>
  <si>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</si>
  <si>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</si>
  <si>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</si>
  <si>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</si>
  <si>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</si>
  <si>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</si>
  <si>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</si>
  <si>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</si>
  <si>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</si>
  <si>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</si>
  <si>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</si>
  <si>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</si>
  <si>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</si>
  <si>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</si>
  <si>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</si>
  <si>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</si>
  <si>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</si>
  <si>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</si>
  <si>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</si>
  <si>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</si>
  <si>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</si>
  <si>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</si>
  <si>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</si>
  <si>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</si>
  <si>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</si>
  <si>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</si>
  <si>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</si>
  <si>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</si>
  <si>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</si>
  <si>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</si>
  <si>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</si>
  <si>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</si>
  <si>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</si>
  <si>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</si>
  <si>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</si>
  <si>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</si>
  <si>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</si>
  <si>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</si>
  <si>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</si>
  <si>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</si>
  <si>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</si>
  <si>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</si>
  <si>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</si>
  <si>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</si>
  <si>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</si>
  <si>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</si>
  <si>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</si>
  <si>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</si>
  <si>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</si>
  <si>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</si>
  <si>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</si>
  <si>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</si>
  <si>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</si>
  <si>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</si>
  <si>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</si>
  <si>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</si>
  <si>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</si>
  <si>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</si>
  <si>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</si>
  <si>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</si>
  <si>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</si>
  <si>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</si>
  <si>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</si>
  <si>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</si>
  <si>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</si>
  <si>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</si>
  <si>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</si>
  <si>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</si>
  <si>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</si>
  <si>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</si>
  <si>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</si>
  <si>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</si>
  <si>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</si>
  <si>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</si>
  <si>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</si>
  <si>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</si>
  <si>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</si>
  <si>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</si>
  <si>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</si>
  <si>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</si>
  <si>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</si>
  <si>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</si>
  <si>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</si>
  <si>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</si>
  <si>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</si>
  <si>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</si>
  <si>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</si>
  <si>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</si>
  <si>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</si>
  <si>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</si>
  <si>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</si>
  <si>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</si>
  <si>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</si>
  <si>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</si>
  <si>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</si>
  <si>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</si>
  <si>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</si>
  <si>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</si>
  <si>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</si>
  <si>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</si>
  <si>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</si>
  <si>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</si>
  <si>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</si>
  <si>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</si>
  <si>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</si>
  <si>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</si>
  <si>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</si>
  <si>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</si>
  <si>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</si>
  <si>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</si>
  <si>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</si>
  <si>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</si>
  <si>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</si>
  <si>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</si>
  <si>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</si>
  <si>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</si>
  <si>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</si>
  <si>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</si>
  <si>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</si>
  <si>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</si>
  <si>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</si>
  <si>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</si>
  <si>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</si>
  <si>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</si>
  <si>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</si>
  <si>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</si>
  <si>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</si>
  <si>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</si>
  <si>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</si>
  <si>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</si>
  <si>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</si>
  <si>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</si>
  <si>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</si>
  <si>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</si>
  <si>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</si>
  <si>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</si>
  <si>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</si>
  <si>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</si>
  <si>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</si>
  <si>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</si>
  <si>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</si>
  <si>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</si>
  <si>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</si>
  <si>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</si>
  <si>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</si>
  <si>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</si>
  <si>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</si>
  <si>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</si>
  <si>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</si>
  <si>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</si>
  <si>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</si>
  <si>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</si>
  <si>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</si>
  <si>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</si>
  <si>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</si>
  <si>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</si>
  <si>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</si>
  <si>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</si>
  <si>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</si>
  <si>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</si>
  <si>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</si>
  <si>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</si>
  <si>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</si>
  <si>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</si>
  <si>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</si>
  <si>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</si>
  <si>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</si>
  <si>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</si>
  <si>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</si>
  <si>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</si>
  <si>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</si>
  <si>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</si>
  <si>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</si>
  <si>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</si>
  <si>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</si>
  <si>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</si>
  <si>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</si>
  <si>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</si>
  <si>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</si>
  <si>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</si>
  <si>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</si>
  <si>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</si>
  <si>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</si>
  <si>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</si>
  <si>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</si>
  <si>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</si>
  <si>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</si>
  <si>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</si>
  <si>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</si>
  <si>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</si>
  <si>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</si>
  <si>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</si>
  <si>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</si>
  <si>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</si>
  <si>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</si>
  <si>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</si>
  <si>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</si>
  <si>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</si>
  <si>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</si>
  <si>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</si>
  <si>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</si>
  <si>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</si>
  <si>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</si>
  <si>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</si>
  <si>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</si>
  <si>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</si>
  <si>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</si>
  <si>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</si>
  <si>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</si>
  <si>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</si>
  <si>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</si>
  <si>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</si>
  <si>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</si>
  <si>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</si>
  <si>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</si>
  <si>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</si>
  <si>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</si>
  <si>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</si>
  <si>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</si>
  <si>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</si>
  <si>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</si>
  <si>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</si>
  <si>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</si>
  <si>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</si>
  <si>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</si>
  <si>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</si>
  <si>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</si>
  <si>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</si>
  <si>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</si>
  <si>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</si>
  <si>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</si>
  <si>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</si>
  <si>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</si>
  <si>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</si>
  <si>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</si>
  <si>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</si>
  <si>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</si>
  <si>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</si>
  <si>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</si>
  <si>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</si>
  <si>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</si>
  <si>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</si>
  <si>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</si>
  <si>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</si>
  <si>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</si>
  <si>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</si>
  <si>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</si>
  <si>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</si>
  <si>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</si>
  <si>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</si>
  <si>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</si>
  <si>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</si>
  <si>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</si>
  <si>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</si>
  <si>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</si>
  <si>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</si>
  <si>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</si>
  <si>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</si>
  <si>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</si>
  <si>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</si>
  <si>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</si>
  <si>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</si>
  <si>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</si>
  <si>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</si>
  <si>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</si>
  <si>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</si>
  <si>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</si>
  <si>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</si>
  <si>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</si>
  <si>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</si>
  <si>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</si>
  <si>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</si>
  <si>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</si>
  <si>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</si>
  <si>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</si>
  <si>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</si>
  <si>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</si>
  <si>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</si>
  <si>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</si>
  <si>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</si>
  <si>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</si>
  <si>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</si>
  <si>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</si>
  <si>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</si>
  <si>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</si>
  <si>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</si>
  <si>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</si>
  <si>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</si>
  <si>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</si>
  <si>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</si>
  <si>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</si>
  <si>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</si>
  <si>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</si>
  <si>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</si>
  <si>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</si>
  <si>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</si>
  <si>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</si>
  <si>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</si>
  <si>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</si>
  <si>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</si>
  <si>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</si>
  <si>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</si>
  <si>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</si>
  <si>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</si>
  <si>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</si>
  <si>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</si>
  <si>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</si>
  <si>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</si>
  <si>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</si>
  <si>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</si>
  <si>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</si>
  <si>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</si>
  <si>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</si>
  <si>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</si>
  <si>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</si>
  <si>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</si>
  <si>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</si>
  <si>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</si>
  <si>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</si>
  <si>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</si>
  <si>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</si>
  <si>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</si>
  <si>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</si>
  <si>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</si>
  <si>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</si>
  <si>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</si>
  <si>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</si>
  <si>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</si>
  <si>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</si>
  <si>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</si>
  <si>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</si>
  <si>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</si>
  <si>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</si>
  <si>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</si>
  <si>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</si>
  <si>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</si>
  <si>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</si>
  <si>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</si>
  <si>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</si>
  <si>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</si>
  <si>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</si>
  <si>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</si>
  <si>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</si>
  <si>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</si>
  <si>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</si>
  <si>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</si>
  <si>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</si>
  <si>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</si>
  <si>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</si>
  <si>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</si>
  <si>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</si>
  <si>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</si>
  <si>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</si>
  <si>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</si>
  <si>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</si>
  <si>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</si>
  <si>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</si>
  <si>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</si>
  <si>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</si>
  <si>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</si>
  <si>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</si>
  <si>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</si>
  <si>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</si>
  <si>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</si>
  <si>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</si>
  <si>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</si>
  <si>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</si>
  <si>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</si>
  <si>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</si>
  <si>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</si>
  <si>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</si>
  <si>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</si>
  <si>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</si>
  <si>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</si>
  <si>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</si>
  <si>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</si>
  <si>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</si>
  <si>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</si>
  <si>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</si>
  <si>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</si>
  <si>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</si>
  <si>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</si>
  <si>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</si>
  <si>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</si>
  <si>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</si>
  <si>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</si>
  <si>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</si>
  <si>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</si>
  <si>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</si>
  <si>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</si>
  <si>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</si>
  <si>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</si>
  <si>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</si>
  <si>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</si>
  <si>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</si>
  <si>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</si>
  <si>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</si>
  <si>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</si>
  <si>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</si>
  <si>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</si>
  <si>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</si>
  <si>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</si>
  <si>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</si>
  <si>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</si>
  <si>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</si>
  <si>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</si>
  <si>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</si>
  <si>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</si>
  <si>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</si>
  <si>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</si>
  <si>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</si>
  <si>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</si>
  <si>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</si>
  <si>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</si>
  <si>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</si>
  <si>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</si>
  <si>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</si>
  <si>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</si>
  <si>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</si>
  <si>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</si>
  <si>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</si>
  <si>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</si>
  <si>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</si>
  <si>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</si>
  <si>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</si>
  <si>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</si>
  <si>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</si>
  <si>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</si>
  <si>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</si>
  <si>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</si>
  <si>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</si>
  <si>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</si>
  <si>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</si>
  <si>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</si>
  <si>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</si>
  <si>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</si>
  <si>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</si>
  <si>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</si>
  <si>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</si>
  <si>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</si>
  <si>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</si>
  <si>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</si>
  <si>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</si>
  <si>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</si>
  <si>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</si>
  <si>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</si>
  <si>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</si>
  <si>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</si>
  <si>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</si>
  <si>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</si>
  <si>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</si>
  <si>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</si>
  <si>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</si>
  <si>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</si>
  <si>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</si>
  <si>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</si>
  <si>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</si>
  <si>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</si>
  <si>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</si>
  <si>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</si>
  <si>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</si>
  <si>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</si>
  <si>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</si>
  <si>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</si>
  <si>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</si>
  <si>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</si>
  <si>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</si>
  <si>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</si>
  <si>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</si>
  <si>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</si>
  <si>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</si>
  <si>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</si>
  <si>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</si>
  <si>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</si>
  <si>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</si>
  <si>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</si>
  <si>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</si>
  <si>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</si>
  <si>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</si>
  <si>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</si>
  <si>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</si>
  <si>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</si>
  <si>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</si>
  <si>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</si>
  <si>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</si>
  <si>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</si>
  <si>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</si>
  <si>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</si>
  <si>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</si>
  <si>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</si>
  <si>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</si>
  <si>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</si>
  <si>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</si>
  <si>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</si>
  <si>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</si>
  <si>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</si>
  <si>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</si>
  <si>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</si>
  <si>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</si>
  <si>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</si>
  <si>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</si>
  <si>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</si>
  <si>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</si>
  <si>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</si>
  <si>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</si>
  <si>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</si>
  <si>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</si>
  <si>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</si>
  <si>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</si>
  <si>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</si>
  <si>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</si>
  <si>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</si>
  <si>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</si>
  <si>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</si>
  <si>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</si>
  <si>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</si>
  <si>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</si>
  <si>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</si>
  <si>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</si>
  <si>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</si>
  <si>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</si>
  <si>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</si>
  <si>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</si>
  <si>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</si>
  <si>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</si>
  <si>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</si>
  <si>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</si>
  <si>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</si>
  <si>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</si>
  <si>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</si>
  <si>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</si>
  <si>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</si>
  <si>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</si>
  <si>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</si>
  <si>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</si>
  <si>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</si>
  <si>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</si>
  <si>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</si>
  <si>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</si>
  <si>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</si>
  <si>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</si>
  <si>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</si>
  <si>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</si>
  <si>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</si>
  <si>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</si>
  <si>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</si>
  <si>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</si>
  <si>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</si>
  <si>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</si>
  <si>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</si>
  <si>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</si>
  <si>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</si>
  <si>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</si>
  <si>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</si>
  <si>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</si>
  <si>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</si>
  <si>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</si>
  <si>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</si>
  <si>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</si>
  <si>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</si>
  <si>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</si>
  <si>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</si>
  <si>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</si>
  <si>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</si>
  <si>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</si>
  <si>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</si>
  <si>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</si>
  <si>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</si>
  <si>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</si>
  <si>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</si>
  <si>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</si>
  <si>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</si>
  <si>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</si>
  <si>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</si>
  <si>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</si>
  <si>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</si>
  <si>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</si>
  <si>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</si>
  <si>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</si>
  <si>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</si>
  <si>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</si>
  <si>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</si>
  <si>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</si>
  <si>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</si>
  <si>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</si>
  <si>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</si>
  <si>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</si>
  <si>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</si>
  <si>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</si>
  <si>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</si>
  <si>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</si>
  <si>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</si>
  <si>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</si>
  <si>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</si>
  <si>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</si>
  <si>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</si>
  <si>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</si>
  <si>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</si>
  <si>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</si>
  <si>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</si>
  <si>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</si>
  <si>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</si>
  <si>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</si>
  <si>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</si>
  <si>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</si>
  <si>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</si>
  <si>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</si>
  <si>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</si>
  <si>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</si>
  <si>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</si>
  <si>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</si>
  <si>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</si>
  <si>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</si>
  <si>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</si>
  <si>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</si>
  <si>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</si>
  <si>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</si>
  <si>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</si>
  <si>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</si>
  <si>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</si>
  <si>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</si>
  <si>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</si>
  <si>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</si>
  <si>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</si>
  <si>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</si>
  <si>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</si>
  <si>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</si>
  <si>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</si>
  <si>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</si>
  <si>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</si>
  <si>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</si>
  <si>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</si>
  <si>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</si>
  <si>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</si>
  <si>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</si>
  <si>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</si>
  <si>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</si>
  <si>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</si>
  <si>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</si>
  <si>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</si>
  <si>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</si>
  <si>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</si>
  <si>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</si>
  <si>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</si>
  <si>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</si>
  <si>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</si>
  <si>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</si>
  <si>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</si>
  <si>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</si>
  <si>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</si>
  <si>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</si>
  <si>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</si>
  <si>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</si>
  <si>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</si>
  <si>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</si>
  <si>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</si>
  <si>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</si>
  <si>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</si>
  <si>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</si>
  <si>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</si>
  <si>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</si>
  <si>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</si>
  <si>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</si>
  <si>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</si>
  <si>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</si>
  <si>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</si>
  <si>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</si>
  <si>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</si>
  <si>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</si>
  <si>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</si>
  <si>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</si>
  <si>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</si>
  <si>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</si>
  <si>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</si>
  <si>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</si>
  <si>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</si>
  <si>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</si>
  <si>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</si>
  <si>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</si>
  <si>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</si>
  <si>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</si>
  <si>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</si>
  <si>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</si>
  <si>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</si>
  <si>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</si>
  <si>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</si>
  <si>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</si>
  <si>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</si>
  <si>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</si>
  <si>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</si>
  <si>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</si>
  <si>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</si>
  <si>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</si>
  <si>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</si>
  <si>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</si>
  <si>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</si>
  <si>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</si>
  <si>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</si>
  <si>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</si>
  <si>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</si>
  <si>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</si>
  <si>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</si>
  <si>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</si>
  <si>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</si>
  <si>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</si>
  <si>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</si>
  <si>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</si>
  <si>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</si>
  <si>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</si>
  <si>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</si>
  <si>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</si>
  <si>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</si>
  <si>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</si>
  <si>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</si>
  <si>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</si>
  <si>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</si>
  <si>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</si>
  <si>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</si>
  <si>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</si>
  <si>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</si>
  <si>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</si>
  <si>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</si>
  <si>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</si>
  <si>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</si>
  <si>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</si>
  <si>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</si>
  <si>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</si>
  <si>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</si>
  <si>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</si>
  <si>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</si>
  <si>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</si>
  <si>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</si>
  <si>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</si>
  <si>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</si>
  <si>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</si>
  <si>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</si>
  <si>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</si>
  <si>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</si>
  <si>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</si>
  <si>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</si>
  <si>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</si>
  <si>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</si>
  <si>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</si>
  <si>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</si>
  <si>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</si>
  <si>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</si>
  <si>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</si>
  <si>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</si>
  <si>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</si>
  <si>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</si>
  <si>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</si>
  <si>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</si>
  <si>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</si>
  <si>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</si>
  <si>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</si>
  <si>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</si>
  <si>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</si>
  <si>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</si>
  <si>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</si>
  <si>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</si>
  <si>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</si>
  <si>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</si>
  <si>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</si>
  <si>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</si>
  <si>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</si>
  <si>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</si>
  <si>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</si>
  <si>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</si>
  <si>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</si>
  <si>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</si>
  <si>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</si>
  <si>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</si>
  <si>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</si>
  <si>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</si>
  <si>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</si>
  <si>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</si>
  <si>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</si>
  <si>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</si>
  <si>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</si>
  <si>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</si>
  <si>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</si>
  <si>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</si>
  <si>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</si>
  <si>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</si>
  <si>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</si>
  <si>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</si>
  <si>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</si>
  <si>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</si>
  <si>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</si>
  <si>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</si>
  <si>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</si>
  <si>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</si>
  <si>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</si>
  <si>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</si>
  <si>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</si>
  <si>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</si>
  <si>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</si>
  <si>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</si>
  <si>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</si>
  <si>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</si>
  <si>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</si>
  <si>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</si>
  <si>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</si>
  <si>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</si>
  <si>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</si>
  <si>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</si>
  <si>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</si>
  <si>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</si>
  <si>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</si>
  <si>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</si>
  <si>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</si>
  <si>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</si>
  <si>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</si>
  <si>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</si>
  <si>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</si>
  <si>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</si>
  <si>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</si>
  <si>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</si>
  <si>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</si>
  <si>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</si>
  <si>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</si>
  <si>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</si>
  <si>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</si>
  <si>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</si>
  <si>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</si>
  <si>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</si>
  <si>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</si>
  <si>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</si>
  <si>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</si>
  <si>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</si>
  <si>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</si>
  <si>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</si>
  <si>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</si>
  <si>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</si>
  <si>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</si>
  <si>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</si>
  <si>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</si>
  <si>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</si>
  <si>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</si>
  <si>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</si>
  <si>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</si>
  <si>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</si>
  <si>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</si>
  <si>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</si>
  <si>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</si>
  <si>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</si>
  <si>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</si>
  <si>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</si>
  <si>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</si>
  <si>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</si>
  <si>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</si>
  <si>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</si>
  <si>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</si>
  <si>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</si>
  <si>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</si>
  <si>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</si>
  <si>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</si>
  <si>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</si>
  <si>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</si>
  <si>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</si>
  <si>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</si>
  <si>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</si>
  <si>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</si>
  <si>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</si>
  <si>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</si>
  <si>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</si>
  <si>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</si>
  <si>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</si>
  <si>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</si>
  <si>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</si>
  <si>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</si>
  <si>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</si>
  <si>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</si>
  <si>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</si>
  <si>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</si>
  <si>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</si>
  <si>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</si>
  <si>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</si>
  <si>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</si>
  <si>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</si>
  <si>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</si>
  <si>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</si>
  <si>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</si>
  <si>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</si>
  <si>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</si>
  <si>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</si>
  <si>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</si>
  <si>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</si>
  <si>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</si>
  <si>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</si>
  <si>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</si>
  <si>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</si>
  <si>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</si>
  <si>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</si>
  <si>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</si>
  <si>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</si>
  <si>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</si>
  <si>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</si>
  <si>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</si>
  <si>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</si>
  <si>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</si>
  <si>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</si>
  <si>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</si>
  <si>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</si>
  <si>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</si>
  <si>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</si>
  <si>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</si>
  <si>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</si>
  <si>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</si>
  <si>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</si>
  <si>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</si>
  <si>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</si>
  <si>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</si>
  <si>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</si>
  <si>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</si>
  <si>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</si>
  <si>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</si>
  <si>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</si>
  <si>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</si>
  <si>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</si>
  <si>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</si>
  <si>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</si>
  <si>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</si>
  <si>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</si>
  <si>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</si>
  <si>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</si>
  <si>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</si>
  <si>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</si>
  <si>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</si>
  <si>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</si>
  <si>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</si>
  <si>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</si>
  <si>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</si>
  <si>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</si>
  <si>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</si>
  <si>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</si>
  <si>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</si>
  <si>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</si>
  <si>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</si>
  <si>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</si>
  <si>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</si>
  <si>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</si>
  <si>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</si>
  <si>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</si>
  <si>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</si>
  <si>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</si>
  <si>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</si>
  <si>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</si>
  <si>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</si>
  <si>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</si>
  <si>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</si>
  <si>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</si>
  <si>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</si>
  <si>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</si>
  <si>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</si>
  <si>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</si>
  <si>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</si>
  <si>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</si>
  <si>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</si>
  <si>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</si>
  <si>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</si>
  <si>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</si>
  <si>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</si>
  <si>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</si>
  <si>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</si>
  <si>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</si>
  <si>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</si>
  <si>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</si>
  <si>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</si>
  <si>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</si>
  <si>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</si>
  <si>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</si>
  <si>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</si>
  <si>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</si>
  <si>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</si>
  <si>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</si>
  <si>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</si>
  <si>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</si>
  <si>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</si>
  <si>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</si>
  <si>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</si>
  <si>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</si>
  <si>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</si>
  <si>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</si>
  <si>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</si>
  <si>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</si>
  <si>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</si>
  <si>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</si>
  <si>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</si>
  <si>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</si>
  <si>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</si>
  <si>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</si>
  <si>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</si>
  <si>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</si>
  <si>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</si>
  <si>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</si>
  <si>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</si>
  <si>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</si>
  <si>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</si>
  <si>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</si>
  <si>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</si>
  <si>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</si>
  <si>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</si>
  <si>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</si>
  <si>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</si>
  <si>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</si>
  <si>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</si>
  <si>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</si>
  <si>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</si>
  <si>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</si>
  <si>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</si>
  <si>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</si>
  <si>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</si>
  <si>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</si>
  <si>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</si>
  <si>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</si>
  <si>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</si>
  <si>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</si>
  <si>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</si>
  <si>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</si>
  <si>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</si>
  <si>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</si>
  <si>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</si>
  <si>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</si>
  <si>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</si>
  <si>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</si>
  <si>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</si>
  <si>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</si>
  <si>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</si>
  <si>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</si>
  <si>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</si>
  <si>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</si>
  <si>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</si>
  <si>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</si>
  <si>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</si>
  <si>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</si>
  <si>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</si>
  <si>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</si>
  <si>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</si>
  <si>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</si>
  <si>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</si>
  <si>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</si>
  <si>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</si>
  <si>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</si>
  <si>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</si>
  <si>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</si>
  <si>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</si>
  <si>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</si>
  <si>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</si>
  <si>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</si>
  <si>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</si>
  <si>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</si>
  <si>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</si>
  <si>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</si>
  <si>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</si>
  <si>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</si>
  <si>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</si>
  <si>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</si>
  <si>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</si>
  <si>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</si>
  <si>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</si>
  <si>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</si>
  <si>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</si>
  <si>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</si>
  <si>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</si>
  <si>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</si>
  <si>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</si>
  <si>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</si>
  <si>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</si>
  <si>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</si>
  <si>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</si>
  <si>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</si>
  <si>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</si>
  <si>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</si>
  <si>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</si>
  <si>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</si>
  <si>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</si>
  <si>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</si>
  <si>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</si>
  <si>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</si>
  <si>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</si>
  <si>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</si>
  <si>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</si>
  <si>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</si>
  <si>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</si>
  <si>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</si>
  <si>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</si>
  <si>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</si>
  <si>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</si>
  <si>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</si>
  <si>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</si>
  <si>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</si>
  <si>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</si>
  <si>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</si>
  <si>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</si>
  <si>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</si>
  <si>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</si>
  <si>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</si>
  <si>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</si>
  <si>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</si>
  <si>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</si>
  <si>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</si>
  <si>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</si>
  <si>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</si>
  <si>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</si>
  <si>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</si>
  <si>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</si>
  <si>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</si>
  <si>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</si>
  <si>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</si>
  <si>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</si>
  <si>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</si>
  <si>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</si>
  <si>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</si>
  <si>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</si>
  <si>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</si>
  <si>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</si>
  <si>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</si>
  <si>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</si>
  <si>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</si>
  <si>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</si>
  <si>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</si>
  <si>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</si>
  <si>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</si>
  <si>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</si>
  <si>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</si>
  <si>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</si>
  <si>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</si>
  <si>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</si>
  <si>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</si>
  <si>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</si>
  <si>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</si>
  <si>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</si>
  <si>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</si>
  <si>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</si>
  <si>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</si>
  <si>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</si>
  <si>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</si>
  <si>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</si>
  <si>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</si>
  <si>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</si>
  <si>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</si>
  <si>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</si>
  <si>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</si>
  <si>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</si>
  <si>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</si>
  <si>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</si>
  <si>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</si>
  <si>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</si>
  <si>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</si>
  <si>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</si>
  <si>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</si>
  <si>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</si>
  <si>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</si>
  <si>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</si>
  <si>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</si>
  <si>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</si>
  <si>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</si>
  <si>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</si>
  <si>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</si>
  <si>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</si>
  <si>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</si>
  <si>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</si>
  <si>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</si>
  <si>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</si>
  <si>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</si>
  <si>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</si>
  <si>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</si>
  <si>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</si>
  <si>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</si>
  <si>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</si>
  <si>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</si>
  <si>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</si>
  <si>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</si>
  <si>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</si>
  <si>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</si>
  <si>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</si>
  <si>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</si>
  <si>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</si>
  <si>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</si>
  <si>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</si>
  <si>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</si>
  <si>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</si>
  <si>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</si>
  <si>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</si>
  <si>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</si>
  <si>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</si>
  <si>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</si>
  <si>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</si>
  <si>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</si>
  <si>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</si>
  <si>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</si>
  <si>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</si>
  <si>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</si>
  <si>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</si>
  <si>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</si>
  <si>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</si>
  <si>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</si>
  <si>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</si>
  <si>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</si>
  <si>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</si>
  <si>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</si>
  <si>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</si>
  <si>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</si>
  <si>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</si>
  <si>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</si>
  <si>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</si>
  <si>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</si>
  <si>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</si>
  <si>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</si>
  <si>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</si>
  <si>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</si>
  <si>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</si>
  <si>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</si>
  <si>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</si>
  <si>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</si>
  <si>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</si>
  <si>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</si>
  <si>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</si>
  <si>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</si>
  <si>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</si>
  <si>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</si>
  <si>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</si>
  <si>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</si>
  <si>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</si>
  <si>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</si>
  <si>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</si>
  <si>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</si>
  <si>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</si>
  <si>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</si>
  <si>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</si>
  <si>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</si>
  <si>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</si>
  <si>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</si>
  <si>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</si>
  <si>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</si>
  <si>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</si>
  <si>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</si>
  <si>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</si>
  <si>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</si>
  <si>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</si>
  <si>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</si>
  <si>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</si>
  <si>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</si>
  <si>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</si>
  <si>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</si>
  <si>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</si>
  <si>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</si>
  <si>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</si>
  <si>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</si>
  <si>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</si>
  <si>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</si>
  <si>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</si>
  <si>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</si>
  <si>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</si>
  <si>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</si>
  <si>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</si>
  <si>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</si>
  <si>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</si>
  <si>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</si>
  <si>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</si>
  <si>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</si>
  <si>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</si>
  <si>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</si>
  <si>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</si>
  <si>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</si>
  <si>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</si>
  <si>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</si>
  <si>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</si>
  <si>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</si>
  <si>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</si>
  <si>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</si>
  <si>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</si>
  <si>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</si>
  <si>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</si>
  <si>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</si>
  <si>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</si>
  <si>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</si>
  <si>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</si>
  <si>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</si>
  <si>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</si>
  <si>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</si>
  <si>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</si>
  <si>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</si>
  <si>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</si>
  <si>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</si>
  <si>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</si>
  <si>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</si>
  <si>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</si>
  <si>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</si>
  <si>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</si>
  <si>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</si>
  <si>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</si>
  <si>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</si>
  <si>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</si>
  <si>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</si>
  <si>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</si>
  <si>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</si>
  <si>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</si>
  <si>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</si>
  <si>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</si>
  <si>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</si>
  <si>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</si>
  <si>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</si>
  <si>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</si>
  <si>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</si>
  <si>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</si>
  <si>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</si>
  <si>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</si>
  <si>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</si>
  <si>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</si>
  <si>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</si>
  <si>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</si>
  <si>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</si>
  <si>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</si>
  <si>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</si>
  <si>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</si>
  <si>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</si>
  <si>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</si>
  <si>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</si>
  <si>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</si>
  <si>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</si>
  <si>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</si>
  <si>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</si>
  <si>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</si>
  <si>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</si>
  <si>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</si>
  <si>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</si>
  <si>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</si>
  <si>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</si>
  <si>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</si>
  <si>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</si>
  <si>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</si>
  <si>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</si>
  <si>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</si>
  <si>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</si>
  <si>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</si>
  <si>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</si>
  <si>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</si>
  <si>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</si>
  <si>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</si>
  <si>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</si>
  <si>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</si>
  <si>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</si>
  <si>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</si>
  <si>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</si>
  <si>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</si>
  <si>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</si>
  <si>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</si>
  <si>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</si>
  <si>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</si>
  <si>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</si>
  <si>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</si>
  <si>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</si>
  <si>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</si>
  <si>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</si>
  <si>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</si>
  <si>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</si>
  <si>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</si>
  <si>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</si>
  <si>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</si>
  <si>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</si>
  <si>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</si>
  <si>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</si>
  <si>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</si>
  <si>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</si>
  <si>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</si>
  <si>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</si>
  <si>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</si>
  <si>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</si>
  <si>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</si>
  <si>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</si>
  <si>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</si>
  <si>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</si>
  <si>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</si>
  <si>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</si>
  <si>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</si>
  <si>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</si>
  <si>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</si>
  <si>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</si>
  <si>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</si>
  <si>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</si>
  <si>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</si>
  <si>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</si>
  <si>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</si>
  <si>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</si>
  <si>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</si>
  <si>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</si>
  <si>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</si>
  <si>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</si>
  <si>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</si>
  <si>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</si>
  <si>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</si>
  <si>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</si>
  <si>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</si>
  <si>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</si>
  <si>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</si>
  <si>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</si>
  <si>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</si>
  <si>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</si>
  <si>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</si>
  <si>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</si>
  <si>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</si>
  <si>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</si>
  <si>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</si>
  <si>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</si>
  <si>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</si>
  <si>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</si>
  <si>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</si>
  <si>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</si>
  <si>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</si>
  <si>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</si>
  <si>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</si>
  <si>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</si>
  <si>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</si>
  <si>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</si>
  <si>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</si>
  <si>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</si>
  <si>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</si>
  <si>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</si>
  <si>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</si>
  <si>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</si>
  <si>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</si>
  <si>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</si>
  <si>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</si>
  <si>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</si>
  <si>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</si>
  <si>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</si>
  <si>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</si>
  <si>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</si>
  <si>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</si>
  <si>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</si>
  <si>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</si>
  <si>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</si>
  <si>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</si>
  <si>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</si>
  <si>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</si>
  <si>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</si>
  <si>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</si>
  <si>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</si>
  <si>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</si>
  <si>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</si>
  <si>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</si>
  <si>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</si>
  <si>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</si>
  <si>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</si>
  <si>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</si>
  <si>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</si>
  <si>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</si>
  <si>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</si>
  <si>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</si>
  <si>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</si>
  <si>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</si>
  <si>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</si>
  <si>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</si>
  <si>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</si>
  <si>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</si>
  <si>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</si>
  <si>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</si>
  <si>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</si>
  <si>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</si>
  <si>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</si>
  <si>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</si>
  <si>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</si>
  <si>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</si>
  <si>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</si>
  <si>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</si>
  <si>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</si>
  <si>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</si>
  <si>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</si>
  <si>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</si>
  <si>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</si>
  <si>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</si>
  <si>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</si>
  <si>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</si>
  <si>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</si>
  <si>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</si>
  <si>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</si>
  <si>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</si>
  <si>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</si>
  <si>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</si>
  <si>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</si>
  <si>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</si>
  <si>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</si>
  <si>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</si>
  <si>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</si>
  <si>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</si>
  <si>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</si>
  <si>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</si>
  <si>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</si>
  <si>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</si>
  <si>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</si>
  <si>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</si>
  <si>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</si>
  <si>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</si>
  <si>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</si>
  <si>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</si>
  <si>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</si>
  <si>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</si>
  <si>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</si>
  <si>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</si>
  <si>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</si>
  <si>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</si>
  <si>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</si>
  <si>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</si>
  <si>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</si>
  <si>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</si>
  <si>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</si>
  <si>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</si>
  <si>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</si>
  <si>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</si>
  <si>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</si>
  <si>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</si>
  <si>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</si>
  <si>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</si>
  <si>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</si>
  <si>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</si>
  <si>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</si>
  <si>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</si>
  <si>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</si>
  <si>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</si>
  <si>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</si>
  <si>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</si>
  <si>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</si>
  <si>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</si>
  <si>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</si>
  <si>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</si>
  <si>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</si>
  <si>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</si>
  <si>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</si>
  <si>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</si>
  <si>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</si>
  <si>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</si>
  <si>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</si>
  <si>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</si>
  <si>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</si>
  <si>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</si>
  <si>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</si>
  <si>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</si>
  <si>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</si>
  <si>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</si>
  <si>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</si>
  <si>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</si>
  <si>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</si>
  <si>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</si>
  <si>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</si>
  <si>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</si>
  <si>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</si>
  <si>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</si>
  <si>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</si>
  <si>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</si>
  <si>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</si>
  <si>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</si>
  <si>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</si>
  <si>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</si>
  <si>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</si>
  <si>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</si>
  <si>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</si>
  <si>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</si>
  <si>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</si>
  <si>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</si>
  <si>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</si>
  <si>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</si>
  <si>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</si>
  <si>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</si>
  <si>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</si>
  <si>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</si>
  <si>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</si>
  <si>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</si>
  <si>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</si>
  <si>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</si>
  <si>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</si>
  <si>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</si>
  <si>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</si>
  <si>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</si>
  <si>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</si>
  <si>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</si>
  <si>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</si>
  <si>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</si>
  <si>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</si>
  <si>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</si>
  <si>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</si>
  <si>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</si>
  <si>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</si>
  <si>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</si>
  <si>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</si>
  <si>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</si>
  <si>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</si>
  <si>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</si>
  <si>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</si>
  <si>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</si>
  <si>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</si>
  <si>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</si>
  <si>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</si>
  <si>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</si>
  <si>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</si>
  <si>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</si>
  <si>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</si>
  <si>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</si>
  <si>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</si>
  <si>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</si>
  <si>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</si>
  <si>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</si>
  <si>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</si>
  <si>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</si>
  <si>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</si>
  <si>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</si>
  <si>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</si>
  <si>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</si>
  <si>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</si>
  <si>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</si>
  <si>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</si>
  <si>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</si>
  <si>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</si>
  <si>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</si>
  <si>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</si>
  <si>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</si>
  <si>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</si>
  <si>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</si>
  <si>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</si>
  <si>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</si>
  <si>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</si>
  <si>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</si>
  <si>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</si>
  <si>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</si>
  <si>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</si>
  <si>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</si>
  <si>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</si>
  <si>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</si>
  <si>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</si>
  <si>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</si>
  <si>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</si>
  <si>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</si>
  <si>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</si>
  <si>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</si>
  <si>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</si>
  <si>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</si>
  <si>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</si>
  <si>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</si>
  <si>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</si>
  <si>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</si>
  <si>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</si>
  <si>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</si>
  <si>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</si>
  <si>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</si>
  <si>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</si>
  <si>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</si>
  <si>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</si>
  <si>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</si>
  <si>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</si>
  <si>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</si>
  <si>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</si>
  <si>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</si>
  <si>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</si>
  <si>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</si>
  <si>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</si>
  <si>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</si>
  <si>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</si>
  <si>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</si>
  <si>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</si>
  <si>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</si>
  <si>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</si>
  <si>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</si>
  <si>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</si>
  <si>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</si>
  <si>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</si>
  <si>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</si>
  <si>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</si>
  <si>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</si>
  <si>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</si>
  <si>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</si>
  <si>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</si>
  <si>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</si>
  <si>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</si>
  <si>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</si>
  <si>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</si>
  <si>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</si>
  <si>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</si>
  <si>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</si>
  <si>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</si>
  <si>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</si>
  <si>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</si>
  <si>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</si>
  <si>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</si>
  <si>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</si>
  <si>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</si>
  <si>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</si>
  <si>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</si>
  <si>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</si>
  <si>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</si>
  <si>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</si>
  <si>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</si>
  <si>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</si>
  <si>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</si>
  <si>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</si>
  <si>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</si>
  <si>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</si>
  <si>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</si>
  <si>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</si>
  <si>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</si>
  <si>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</si>
  <si>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</si>
  <si>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</si>
  <si>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</si>
  <si>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</si>
  <si>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</si>
  <si>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</si>
  <si>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</si>
  <si>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</si>
  <si>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</si>
  <si>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</si>
  <si>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</si>
  <si>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</si>
  <si>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</si>
  <si>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</si>
  <si>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</si>
  <si>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</si>
  <si>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</si>
  <si>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</si>
  <si>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</si>
  <si>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</si>
  <si>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</si>
  <si>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</si>
  <si>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</si>
  <si>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</si>
  <si>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</si>
  <si>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</si>
  <si>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</si>
  <si>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</si>
  <si>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</si>
  <si>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</si>
  <si>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</si>
  <si>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</si>
  <si>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</si>
  <si>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</si>
  <si>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</si>
  <si>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</si>
  <si>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</si>
  <si>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</si>
  <si>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</si>
  <si>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</si>
  <si>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</si>
  <si>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</si>
  <si>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</si>
  <si>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</si>
  <si>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</si>
  <si>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</si>
  <si>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</si>
  <si>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</si>
  <si>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</si>
  <si>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</si>
  <si>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</si>
  <si>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</si>
  <si>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</si>
  <si>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</si>
  <si>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</si>
  <si>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</si>
  <si>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</si>
  <si>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</si>
  <si>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</si>
  <si>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</si>
  <si>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</si>
  <si>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</si>
  <si>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</si>
  <si>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</si>
  <si>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</si>
  <si>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</si>
  <si>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</si>
  <si>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</si>
  <si>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</si>
  <si>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</si>
  <si>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</si>
  <si>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</si>
  <si>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</si>
  <si>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</si>
  <si>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</si>
  <si>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</si>
  <si>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</si>
  <si>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</si>
  <si>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</si>
  <si>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</si>
  <si>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</si>
  <si>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</si>
  <si>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</si>
  <si>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</si>
  <si>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</si>
  <si>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</si>
  <si>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</si>
  <si>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</si>
  <si>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</si>
  <si>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</si>
  <si>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</si>
  <si>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</si>
  <si>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</si>
  <si>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</si>
  <si>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</si>
  <si>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</si>
  <si>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</si>
  <si>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</si>
  <si>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</si>
  <si>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</si>
  <si>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</si>
  <si>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</si>
  <si>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</si>
  <si>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</si>
  <si>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</si>
  <si>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</si>
  <si>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</si>
  <si>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</si>
  <si>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</si>
  <si>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</si>
  <si>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</si>
  <si>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</si>
  <si>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</si>
  <si>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</si>
  <si>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</si>
  <si>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</si>
  <si>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</si>
  <si>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</si>
  <si>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</si>
  <si>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</si>
  <si>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</si>
  <si>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</si>
  <si>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</si>
  <si>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</si>
  <si>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</si>
  <si>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</si>
  <si>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</si>
  <si>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</si>
  <si>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</si>
  <si>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</si>
  <si>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</si>
  <si>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</si>
  <si>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</si>
  <si>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</si>
  <si>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</si>
  <si>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</si>
  <si>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</si>
  <si>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</si>
  <si>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</si>
  <si>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</si>
  <si>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</si>
  <si>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</si>
  <si>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</si>
  <si>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</si>
  <si>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</si>
  <si>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</si>
  <si>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</si>
  <si>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</si>
  <si>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</si>
  <si>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</si>
  <si>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</si>
  <si>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</si>
  <si>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</si>
  <si>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</si>
  <si>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</si>
  <si>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</si>
  <si>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</si>
  <si>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</si>
  <si>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</si>
  <si>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</si>
  <si>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</si>
  <si>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</si>
  <si>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</si>
  <si>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</si>
  <si>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</si>
  <si>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</si>
  <si>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</si>
  <si>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</si>
  <si>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</si>
  <si>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</si>
  <si>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</si>
  <si>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</si>
  <si>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</si>
  <si>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</si>
  <si>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</si>
  <si>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</si>
  <si>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</si>
  <si>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</si>
  <si>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</si>
  <si>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</si>
  <si>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</si>
  <si>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</si>
  <si>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</si>
  <si>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</si>
  <si>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</si>
  <si>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</si>
  <si>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</si>
  <si>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</si>
  <si>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</si>
  <si>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</si>
  <si>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</si>
  <si>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</si>
  <si>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</si>
  <si>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</si>
  <si>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</si>
  <si>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</si>
  <si>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</si>
  <si>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</si>
  <si>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</si>
  <si>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</si>
  <si>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</si>
  <si>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</si>
  <si>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</si>
  <si>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</si>
  <si>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</si>
  <si>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</si>
  <si>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</si>
  <si>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</si>
  <si>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</si>
  <si>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</si>
  <si>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</si>
  <si>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</si>
  <si>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</si>
  <si>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</si>
  <si>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</si>
  <si>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</si>
  <si>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</si>
  <si>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</si>
  <si>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</si>
  <si>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</si>
  <si>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</si>
  <si>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</si>
  <si>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</si>
  <si>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</si>
  <si>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</si>
  <si>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</si>
  <si>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</si>
  <si>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</si>
  <si>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</si>
  <si>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</si>
  <si>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</si>
  <si>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</si>
  <si>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</si>
  <si>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</si>
  <si>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</si>
  <si>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</si>
  <si>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</si>
  <si>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</si>
  <si>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</si>
  <si>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</si>
  <si>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</si>
  <si>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</si>
  <si>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</si>
  <si>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</si>
  <si>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</si>
  <si>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</si>
  <si>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</si>
  <si>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</si>
  <si>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</si>
  <si>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</si>
  <si>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</si>
  <si>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</si>
  <si>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</si>
  <si>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</si>
  <si>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</si>
  <si>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</si>
  <si>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</si>
  <si>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</si>
  <si>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</si>
  <si>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</si>
  <si>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</si>
  <si>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</si>
  <si>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</si>
  <si>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</si>
  <si>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</si>
  <si>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</si>
  <si>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</si>
  <si>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</si>
  <si>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</si>
  <si>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</si>
  <si>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</si>
  <si>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</si>
  <si>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</si>
  <si>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</si>
  <si>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</si>
  <si>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</si>
  <si>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</si>
  <si>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</si>
  <si>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</si>
  <si>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</si>
  <si>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</si>
  <si>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</si>
  <si>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</si>
  <si>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</si>
  <si>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</si>
  <si>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</si>
  <si>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</si>
  <si>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</si>
  <si>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</si>
  <si>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</si>
  <si>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</si>
  <si>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</si>
  <si>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</si>
  <si>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</si>
  <si>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</si>
  <si>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</si>
  <si>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</si>
  <si>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</si>
  <si>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</si>
  <si>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</si>
  <si>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</si>
  <si>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</si>
  <si>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</si>
  <si>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</si>
  <si>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</si>
  <si>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</si>
  <si>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</si>
  <si>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</si>
  <si>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</si>
  <si>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</si>
  <si>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</si>
  <si>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</si>
  <si>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</si>
  <si>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</si>
  <si>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</si>
  <si>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</si>
  <si>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</si>
  <si>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</si>
  <si>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</si>
  <si>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</si>
  <si>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</si>
  <si>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</si>
  <si>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</si>
  <si>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</si>
  <si>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</si>
  <si>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</si>
  <si>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</si>
  <si>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</si>
  <si>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</si>
  <si>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</si>
  <si>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</si>
  <si>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</si>
  <si>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</si>
  <si>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</si>
  <si>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</si>
  <si>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</si>
  <si>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</si>
  <si>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</si>
  <si>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</si>
  <si>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</si>
  <si>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</si>
  <si>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</si>
  <si>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</si>
  <si>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</si>
  <si>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</si>
  <si>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</si>
  <si>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</si>
  <si>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</si>
  <si>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</si>
  <si>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</si>
  <si>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</si>
  <si>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</si>
  <si>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</si>
  <si>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</si>
  <si>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</si>
  <si>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</si>
  <si>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</si>
  <si>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</si>
  <si>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</si>
  <si>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</si>
  <si>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</si>
  <si>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</si>
  <si>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</si>
  <si>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</si>
  <si>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</si>
  <si>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</si>
  <si>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</si>
  <si>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</si>
  <si>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</si>
  <si>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</si>
  <si>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</si>
  <si>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</si>
  <si>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</si>
  <si>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</si>
  <si>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</si>
  <si>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</si>
  <si>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</si>
  <si>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</si>
  <si>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</si>
  <si>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</si>
  <si>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</si>
  <si>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</si>
  <si>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</si>
  <si>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</si>
  <si>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</si>
  <si>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</si>
  <si>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</si>
  <si>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</si>
  <si>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</si>
  <si>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</si>
  <si>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</si>
  <si>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</si>
  <si>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</si>
  <si>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</si>
  <si>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</si>
  <si>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</si>
  <si>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</si>
  <si>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</si>
  <si>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</si>
  <si>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</si>
  <si>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</si>
  <si>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</si>
  <si>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</si>
  <si>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</si>
  <si>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</si>
  <si>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</si>
  <si>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</si>
  <si>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</si>
  <si>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</si>
  <si>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</si>
  <si>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</si>
  <si>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</si>
  <si>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</si>
  <si>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</si>
  <si>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</si>
  <si>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</si>
  <si>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</si>
  <si>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</si>
  <si>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</si>
  <si>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</si>
  <si>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</si>
  <si>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</si>
  <si>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</si>
  <si>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</si>
  <si>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</si>
  <si>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</si>
  <si>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</si>
  <si>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</si>
  <si>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</si>
  <si>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</si>
  <si>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</si>
  <si>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</si>
  <si>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</si>
  <si>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</si>
  <si>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</si>
  <si>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</si>
  <si>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</si>
  <si>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</si>
  <si>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</si>
  <si>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</si>
  <si>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</si>
  <si>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</si>
  <si>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</si>
  <si>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</si>
  <si>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</si>
  <si>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</si>
  <si>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</si>
  <si>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</si>
  <si>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</si>
  <si>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</si>
  <si>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</si>
  <si>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</si>
  <si>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</si>
  <si>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</si>
  <si>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</si>
  <si>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</si>
  <si>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</si>
  <si>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</si>
  <si>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</si>
  <si>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</si>
  <si>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</si>
  <si>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</si>
  <si>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</si>
  <si>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</si>
  <si>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</si>
  <si>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</si>
  <si>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</si>
  <si>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</si>
  <si>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</si>
  <si>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</si>
  <si>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</si>
  <si>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</si>
  <si>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</si>
  <si>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</si>
  <si>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</si>
  <si>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</si>
  <si>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</si>
  <si>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</si>
  <si>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</si>
  <si>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</si>
  <si>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</si>
  <si>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</si>
  <si>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</si>
  <si>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</si>
  <si>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</si>
  <si>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</si>
  <si>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</si>
  <si>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</si>
  <si>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</si>
  <si>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</si>
  <si>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</si>
  <si>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</si>
  <si>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</si>
  <si>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</si>
  <si>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</si>
  <si>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</si>
  <si>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</si>
  <si>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</si>
  <si>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</si>
  <si>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</si>
  <si>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</si>
  <si>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</si>
  <si>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</si>
  <si>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</si>
  <si>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</si>
  <si>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</si>
  <si>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</si>
  <si>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</si>
  <si>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</si>
  <si>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</si>
  <si>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</si>
  <si>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</si>
  <si>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</si>
  <si>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</si>
  <si>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</si>
  <si>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</si>
  <si>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</si>
  <si>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</si>
  <si>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</si>
  <si>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</si>
  <si>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</si>
  <si>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</si>
  <si>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</si>
  <si>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</si>
  <si>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</si>
  <si>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</si>
  <si>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</si>
  <si>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</si>
  <si>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</si>
  <si>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</si>
  <si>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</si>
  <si>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</si>
  <si>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</si>
  <si>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</si>
  <si>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</si>
  <si>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</si>
  <si>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</si>
  <si>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</si>
  <si>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</si>
  <si>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</si>
  <si>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</si>
  <si>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</si>
  <si>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</si>
  <si>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</si>
  <si>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</si>
  <si>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</si>
  <si>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</si>
  <si>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</si>
  <si>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</si>
  <si>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</si>
  <si>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</si>
  <si>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</si>
  <si>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</si>
  <si>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</si>
  <si>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</si>
  <si>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</si>
  <si>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</si>
  <si>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</si>
  <si>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</si>
  <si>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</si>
  <si>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</si>
  <si>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</si>
  <si>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</si>
  <si>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</si>
  <si>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</si>
  <si>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</si>
  <si>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</si>
  <si>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</si>
  <si>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</si>
  <si>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</si>
  <si>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</si>
  <si>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</si>
  <si>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</si>
  <si>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</si>
  <si>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</si>
  <si>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</si>
  <si>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</si>
  <si>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</si>
  <si>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</si>
  <si>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</si>
  <si>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</si>
  <si>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</si>
  <si>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</si>
  <si>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</si>
  <si>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</si>
  <si>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</si>
  <si>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</si>
  <si>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</si>
  <si>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</si>
  <si>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</si>
  <si>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</si>
  <si>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</si>
  <si>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</si>
  <si>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</si>
  <si>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</si>
  <si>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</si>
  <si>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</si>
  <si>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</si>
  <si>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</si>
  <si>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</si>
  <si>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</si>
  <si>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</si>
  <si>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</si>
  <si>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</si>
  <si>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</si>
  <si>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</si>
  <si>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</si>
  <si>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</si>
  <si>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</si>
  <si>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</si>
  <si>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</si>
  <si>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</si>
  <si>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</si>
  <si>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</si>
  <si>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</si>
  <si>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</si>
  <si>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</si>
  <si>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</si>
  <si>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</si>
  <si>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</si>
  <si>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</si>
  <si>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</si>
  <si>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</si>
  <si>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</si>
  <si>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</si>
  <si>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</si>
  <si>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</si>
  <si>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</si>
  <si>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</si>
  <si>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</si>
  <si>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</si>
  <si>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</si>
  <si>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</si>
  <si>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</si>
  <si>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</si>
  <si>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</si>
  <si>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</si>
  <si>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</si>
  <si>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</si>
  <si>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</si>
  <si>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</si>
  <si>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</si>
  <si>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</si>
  <si>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</si>
  <si>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</si>
  <si>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</si>
  <si>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</si>
  <si>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</si>
  <si>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</si>
  <si>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</si>
  <si>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</si>
  <si>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</si>
  <si>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</si>
  <si>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</si>
  <si>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</si>
  <si>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</si>
  <si>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</si>
  <si>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</si>
  <si>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</si>
  <si>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</si>
  <si>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</si>
  <si>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</si>
  <si>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</si>
  <si>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</si>
  <si>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</si>
  <si>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</si>
  <si>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</si>
  <si>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</si>
  <si>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</si>
  <si>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</si>
  <si>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</si>
  <si>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</si>
  <si>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</si>
  <si>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</si>
  <si>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</si>
  <si>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</si>
  <si>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</si>
  <si>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</si>
  <si>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</si>
  <si>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</si>
  <si>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</si>
  <si>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</si>
  <si>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</si>
  <si>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</si>
  <si>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</si>
  <si>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</si>
  <si>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</si>
  <si>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</si>
  <si>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</si>
  <si>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</si>
  <si>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</si>
  <si>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</si>
  <si>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</si>
  <si>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</si>
  <si>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</si>
  <si>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</si>
  <si>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</si>
  <si>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</si>
  <si>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</si>
  <si>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</si>
  <si>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</si>
  <si>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</si>
  <si>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</si>
  <si>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</si>
  <si>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</si>
  <si>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</si>
  <si>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</si>
  <si>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</si>
  <si>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</si>
  <si>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</si>
  <si>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</si>
  <si>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</si>
  <si>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</si>
  <si>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</si>
  <si>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</si>
  <si>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</si>
  <si>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</si>
  <si>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</si>
  <si>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</si>
  <si>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</si>
  <si>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</si>
  <si>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</si>
  <si>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</si>
  <si>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</si>
  <si>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</si>
  <si>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</si>
  <si>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</si>
  <si>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</si>
  <si>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</si>
  <si>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</si>
  <si>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</si>
  <si>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</si>
  <si>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</si>
  <si>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</si>
  <si>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</si>
  <si>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</si>
  <si>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</si>
  <si>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</si>
  <si>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</si>
  <si>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</si>
  <si>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</si>
  <si>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</si>
  <si>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</si>
  <si>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</si>
  <si>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</si>
  <si>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</si>
  <si>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</si>
  <si>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</si>
  <si>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</si>
  <si>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</si>
  <si>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</si>
  <si>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</si>
  <si>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</si>
  <si>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</si>
  <si>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</si>
  <si>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</si>
  <si>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</si>
  <si>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</si>
  <si>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</si>
  <si>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</si>
  <si>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</si>
  <si>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</si>
  <si>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</si>
  <si>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</si>
  <si>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</si>
  <si>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</si>
  <si>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</si>
  <si>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</si>
  <si>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</si>
  <si>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</si>
  <si>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</si>
  <si>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</si>
  <si>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</si>
  <si>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</si>
  <si>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</si>
  <si>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</si>
  <si>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</si>
  <si>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</si>
  <si>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</si>
  <si>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</si>
  <si>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</si>
  <si>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</si>
  <si>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</si>
  <si>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</si>
  <si>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</si>
  <si>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</si>
  <si>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</si>
  <si>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</si>
  <si>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</si>
  <si>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</si>
  <si>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</si>
  <si>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</si>
  <si>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</si>
  <si>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</si>
  <si>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</si>
  <si>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</si>
  <si>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</si>
  <si>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</si>
  <si>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</si>
  <si>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</si>
  <si>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</si>
  <si>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</si>
  <si>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</si>
  <si>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</si>
  <si>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</si>
  <si>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</si>
  <si>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</si>
  <si>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</si>
  <si>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</si>
  <si>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</si>
  <si>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</si>
  <si>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</si>
  <si>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</si>
  <si>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</si>
  <si>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</si>
  <si>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</si>
  <si>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</si>
  <si>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</si>
  <si>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</si>
  <si>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</si>
  <si>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</si>
  <si>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</si>
  <si>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</si>
  <si>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</si>
  <si>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</si>
  <si>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</si>
  <si>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</si>
  <si>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</si>
  <si>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</si>
  <si>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</si>
  <si>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</si>
  <si>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</si>
  <si>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</si>
  <si>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</si>
  <si>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</si>
  <si>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</si>
  <si>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</si>
  <si>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</si>
  <si>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</si>
  <si>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</si>
  <si>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</si>
  <si>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</si>
  <si>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</si>
  <si>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</si>
  <si>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</si>
  <si>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</si>
  <si>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</si>
  <si>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</si>
  <si>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</si>
  <si>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</si>
  <si>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</si>
  <si>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</si>
  <si>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</si>
  <si>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</si>
  <si>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</si>
  <si>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</si>
  <si>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</si>
  <si>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</si>
  <si>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</si>
  <si>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</si>
  <si>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</si>
  <si>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</si>
  <si>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</si>
  <si>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</si>
  <si>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</si>
  <si>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</si>
  <si>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</si>
  <si>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</si>
  <si>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</si>
  <si>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</si>
  <si>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</si>
  <si>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</si>
  <si>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</si>
  <si>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</si>
  <si>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</si>
  <si>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</si>
  <si>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</si>
  <si>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</si>
  <si>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</si>
  <si>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</si>
  <si>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</si>
  <si>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</si>
  <si>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</si>
  <si>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</si>
  <si>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</si>
  <si>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</si>
  <si>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</si>
  <si>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</si>
  <si>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</si>
  <si>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</si>
  <si>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</si>
  <si>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</si>
  <si>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</si>
  <si>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</si>
  <si>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</si>
  <si>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</si>
  <si>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</si>
  <si>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</si>
  <si>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</si>
  <si>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</si>
  <si>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</si>
  <si>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</si>
  <si>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</si>
  <si>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</si>
  <si>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</si>
  <si>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</si>
  <si>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</si>
  <si>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</si>
  <si>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</si>
  <si>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</si>
  <si>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</si>
  <si>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</si>
  <si>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</si>
  <si>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</si>
  <si>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</si>
  <si>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</si>
  <si>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</si>
  <si>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</si>
  <si>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</si>
  <si>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</si>
  <si>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</si>
  <si>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</si>
  <si>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</si>
  <si>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</si>
  <si>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</si>
  <si>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</si>
  <si>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</si>
  <si>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</si>
  <si>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</si>
  <si>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</si>
  <si>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</si>
  <si>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</si>
  <si>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</si>
  <si>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</si>
  <si>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</si>
  <si>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</si>
  <si>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</si>
  <si>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</si>
  <si>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</si>
  <si>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</si>
  <si>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</si>
  <si>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</si>
  <si>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</si>
  <si>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</si>
  <si>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</si>
  <si>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</si>
  <si>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</si>
  <si>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</si>
  <si>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</si>
  <si>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</si>
  <si>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</si>
  <si>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</si>
  <si>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</si>
  <si>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</si>
  <si>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</si>
  <si>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</si>
  <si>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</si>
  <si>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</si>
  <si>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</si>
  <si>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</si>
  <si>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</si>
  <si>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</si>
  <si>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</si>
  <si>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</si>
  <si>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</si>
  <si>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</si>
  <si>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</si>
  <si>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</si>
  <si>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</si>
  <si>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</si>
  <si>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</si>
  <si>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</si>
  <si>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</si>
  <si>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</si>
  <si>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</si>
  <si>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</si>
  <si>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</si>
  <si>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</si>
  <si>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</si>
  <si>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</si>
  <si>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</si>
  <si>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</si>
  <si>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</si>
  <si>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</si>
  <si>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</si>
  <si>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</si>
  <si>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</si>
  <si>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</si>
  <si>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</si>
  <si>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</si>
  <si>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</si>
  <si>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</si>
  <si>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</si>
  <si>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</si>
  <si>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</si>
  <si>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</si>
  <si>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</si>
  <si>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</si>
  <si>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</si>
  <si>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</si>
  <si>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</si>
  <si>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</si>
  <si>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</si>
  <si>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</si>
  <si>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</si>
  <si>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</si>
  <si>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</si>
  <si>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</si>
  <si>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</si>
  <si>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</si>
  <si>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</si>
  <si>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</si>
  <si>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</si>
  <si>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</si>
  <si>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</si>
  <si>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</si>
  <si>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</si>
  <si>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</si>
  <si>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</si>
  <si>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</si>
  <si>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</si>
  <si>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</si>
  <si>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</si>
  <si>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</si>
  <si>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</si>
  <si>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</si>
  <si>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</si>
  <si>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</si>
  <si>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</si>
  <si>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</si>
  <si>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</si>
  <si>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</si>
  <si>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</si>
  <si>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</si>
  <si>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</si>
  <si>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</si>
  <si>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</si>
  <si>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</si>
  <si>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</si>
  <si>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</si>
  <si>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</si>
  <si>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</si>
  <si>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</si>
  <si>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</si>
  <si>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</si>
  <si>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</si>
  <si>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</si>
  <si>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</si>
  <si>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</si>
  <si>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</si>
  <si>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</si>
  <si>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</si>
  <si>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</si>
  <si>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</si>
  <si>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</si>
  <si>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</si>
  <si>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</si>
  <si>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</si>
  <si>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</si>
  <si>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</si>
  <si>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</si>
  <si>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</si>
  <si>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</si>
  <si>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</si>
  <si>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</si>
  <si>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</si>
  <si>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</si>
  <si>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</si>
  <si>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</si>
  <si>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</si>
  <si>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</si>
  <si>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</si>
  <si>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</si>
  <si>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</si>
  <si>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</si>
  <si>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</si>
  <si>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</si>
  <si>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</si>
  <si>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</si>
  <si>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</si>
  <si>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</si>
  <si>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</si>
  <si>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</si>
  <si>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</si>
  <si>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</si>
  <si>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</si>
  <si>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</si>
  <si>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</si>
  <si>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</si>
  <si>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</si>
  <si>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</si>
  <si>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</si>
  <si>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</si>
  <si>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</si>
  <si>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</si>
  <si>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</si>
  <si>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</si>
  <si>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</si>
  <si>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</si>
  <si>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</si>
  <si>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</si>
  <si>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</si>
  <si>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</si>
  <si>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</si>
  <si>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</si>
  <si>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</si>
  <si>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</si>
  <si>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</si>
  <si>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</si>
  <si>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</si>
  <si>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</si>
  <si>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</si>
  <si>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</si>
  <si>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</si>
  <si>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</si>
  <si>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</si>
  <si>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</si>
  <si>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</si>
  <si>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</si>
  <si>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</si>
  <si>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</si>
  <si>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</si>
  <si>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</si>
  <si>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</si>
  <si>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</si>
  <si>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</si>
  <si>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</si>
  <si>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</si>
  <si>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</si>
  <si>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</si>
  <si>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</si>
  <si>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</si>
  <si>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</si>
  <si>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</si>
  <si>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</si>
  <si>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</si>
  <si>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</si>
  <si>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</si>
  <si>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</si>
  <si>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</si>
  <si>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</si>
  <si>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</si>
  <si>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</si>
  <si>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</si>
  <si>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</si>
  <si>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</si>
  <si>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</si>
  <si>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</si>
  <si>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</si>
  <si>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</si>
  <si>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</si>
  <si>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</si>
  <si>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</si>
  <si>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</si>
  <si>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</si>
  <si>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</si>
  <si>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</si>
  <si>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</si>
  <si>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</si>
  <si>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</si>
  <si>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</si>
  <si>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</si>
  <si>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</si>
  <si>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</si>
  <si>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</si>
  <si>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</si>
  <si>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</si>
  <si>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</si>
  <si>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</si>
  <si>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</si>
  <si>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</si>
  <si>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</si>
  <si>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</si>
  <si>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</si>
  <si>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</si>
  <si>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</si>
  <si>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</si>
  <si>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</si>
  <si>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</si>
  <si>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</si>
  <si>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</si>
  <si>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</si>
  <si>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</si>
  <si>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</si>
  <si>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</si>
  <si>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</si>
  <si>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</si>
  <si>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</si>
  <si>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</si>
  <si>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</si>
  <si>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</si>
  <si>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</si>
  <si>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</si>
  <si>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</si>
  <si>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</si>
  <si>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</si>
  <si>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</si>
  <si>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</si>
  <si>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</si>
  <si>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</si>
  <si>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</si>
  <si>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</si>
  <si>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</si>
  <si>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</si>
  <si>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</si>
  <si>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</si>
  <si>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</si>
  <si>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</si>
  <si>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</si>
  <si>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</si>
  <si>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</si>
  <si>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</si>
  <si>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</si>
  <si>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</si>
  <si>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</si>
  <si>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</si>
  <si>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</si>
  <si>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</si>
  <si>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</si>
  <si>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</si>
  <si>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</si>
  <si>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</si>
  <si>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</si>
  <si>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</si>
  <si>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</si>
  <si>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</si>
  <si>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</si>
  <si>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</si>
  <si>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</si>
  <si>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</si>
  <si>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</si>
  <si>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</si>
  <si>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</si>
  <si>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</si>
  <si>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</si>
  <si>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</si>
  <si>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</si>
  <si>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</si>
  <si>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</si>
  <si>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</si>
  <si>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</si>
  <si>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</si>
  <si>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</si>
  <si>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</si>
  <si>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</si>
  <si>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</si>
  <si>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</si>
  <si>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</si>
  <si>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</si>
  <si>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</si>
  <si>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</si>
  <si>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</si>
  <si>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</si>
  <si>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</si>
  <si>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</si>
  <si>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</si>
  <si>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</si>
  <si>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</si>
  <si>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</si>
  <si>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</si>
  <si>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</si>
  <si>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</si>
  <si>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</si>
  <si>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</si>
  <si>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</si>
  <si>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</si>
  <si>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</si>
  <si>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</si>
  <si>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</si>
  <si>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</si>
  <si>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</si>
  <si>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</si>
  <si>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</si>
  <si>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</si>
  <si>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</si>
  <si>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</si>
  <si>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</si>
  <si>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</si>
  <si>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</si>
  <si>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</si>
  <si>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</si>
  <si>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</si>
  <si>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</si>
  <si>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</si>
  <si>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</si>
  <si>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</si>
  <si>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</si>
  <si>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</si>
  <si>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</si>
  <si>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</si>
  <si>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</si>
  <si>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</si>
  <si>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</si>
  <si>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</si>
  <si>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</si>
  <si>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</si>
  <si>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</si>
  <si>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</si>
  <si>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</si>
  <si>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</si>
  <si>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</si>
  <si>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</si>
  <si>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</si>
  <si>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</si>
  <si>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</si>
  <si>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</si>
  <si>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</si>
  <si>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</si>
  <si>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</si>
  <si>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</si>
  <si>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</si>
  <si>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</si>
  <si>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</si>
  <si>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</si>
  <si>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</si>
  <si>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</si>
  <si>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</si>
  <si>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</si>
  <si>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</si>
  <si>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</si>
  <si>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</si>
  <si>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</si>
  <si>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</si>
  <si>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</si>
  <si>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</si>
  <si>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</si>
  <si>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</si>
  <si>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</si>
  <si>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</si>
  <si>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</si>
  <si>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</si>
  <si>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</si>
  <si>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</si>
  <si>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</si>
  <si>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</si>
  <si>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</si>
  <si>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</si>
  <si>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</si>
  <si>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</si>
  <si>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</si>
  <si>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</si>
  <si>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</si>
  <si>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</si>
  <si>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</si>
  <si>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</si>
  <si>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</si>
  <si>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</si>
  <si>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</si>
  <si>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</si>
  <si>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</si>
  <si>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</si>
  <si>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</si>
  <si>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</si>
  <si>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</si>
  <si>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</si>
  <si>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</si>
  <si>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</si>
  <si>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</si>
  <si>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</si>
  <si>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</si>
  <si>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</si>
  <si>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</si>
  <si>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</si>
  <si>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</si>
  <si>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</si>
  <si>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</si>
  <si>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</si>
  <si>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</si>
  <si>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</si>
  <si>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</si>
  <si>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</si>
  <si>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</si>
  <si>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</si>
  <si>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</si>
  <si>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</si>
  <si>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</si>
  <si>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</si>
  <si>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</si>
  <si>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</si>
  <si>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</si>
  <si>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</si>
  <si>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</si>
  <si>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</si>
  <si>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</si>
  <si>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</si>
  <si>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</si>
  <si>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</si>
  <si>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</si>
  <si>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</si>
  <si>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</si>
  <si>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</si>
  <si>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</si>
  <si>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</si>
  <si>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</si>
  <si>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</si>
  <si>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</si>
  <si>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</si>
  <si>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</si>
  <si>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</si>
  <si>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</si>
  <si>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</si>
  <si>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</si>
  <si>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</si>
  <si>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</si>
  <si>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</si>
  <si>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</si>
  <si>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</si>
  <si>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</si>
  <si>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</si>
  <si>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</si>
  <si>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</si>
  <si>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</si>
  <si>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</si>
  <si>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</si>
  <si>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</si>
  <si>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</si>
  <si>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</si>
  <si>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</si>
  <si>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</si>
  <si>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</si>
  <si>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</si>
  <si>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</si>
  <si>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</si>
  <si>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</si>
  <si>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</si>
  <si>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</si>
  <si>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</si>
  <si>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</si>
  <si>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</si>
  <si>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</si>
  <si>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</si>
  <si>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</si>
  <si>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</si>
  <si>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</si>
  <si>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</si>
  <si>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</si>
  <si>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</si>
  <si>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</si>
  <si>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</si>
  <si>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</si>
  <si>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</si>
  <si>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</si>
  <si>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</si>
  <si>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</si>
  <si>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</si>
  <si>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</si>
  <si>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</si>
  <si>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</si>
  <si>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</si>
  <si>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</si>
  <si>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</si>
  <si>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</si>
  <si>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</si>
  <si>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</si>
  <si>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</si>
  <si>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</si>
  <si>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</si>
  <si>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</si>
  <si>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</si>
  <si>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</si>
  <si>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</si>
  <si>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</si>
  <si>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</si>
  <si>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</si>
  <si>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</si>
  <si>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</si>
  <si>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</si>
  <si>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</si>
  <si>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</si>
  <si>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</si>
  <si>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</si>
  <si>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</si>
  <si>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</si>
  <si>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</si>
  <si>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</si>
  <si>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</si>
  <si>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</si>
  <si>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</si>
  <si>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</si>
  <si>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</si>
  <si>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</si>
  <si>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</si>
  <si>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</si>
  <si>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</si>
  <si>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</si>
  <si>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</si>
  <si>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</si>
  <si>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</si>
  <si>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</si>
  <si>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</si>
  <si>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</si>
  <si>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</si>
  <si>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</si>
  <si>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</si>
  <si>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</si>
  <si>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</si>
  <si>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</si>
  <si>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</si>
  <si>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</si>
  <si>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</si>
  <si>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</si>
  <si>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</si>
  <si>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</si>
  <si>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</si>
  <si>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</si>
  <si>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</si>
  <si>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</si>
  <si>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</si>
  <si>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</si>
  <si>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</si>
  <si>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</si>
  <si>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</si>
  <si>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</si>
  <si>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</si>
  <si>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</si>
  <si>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</si>
  <si>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</si>
  <si>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</si>
  <si>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</si>
  <si>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</si>
  <si>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</si>
  <si>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</si>
  <si>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</si>
  <si>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</si>
  <si>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</si>
  <si>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</si>
  <si>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</si>
  <si>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</si>
  <si>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</si>
  <si>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</si>
  <si>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</si>
  <si>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</si>
  <si>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</si>
  <si>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</si>
  <si>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</si>
  <si>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</si>
  <si>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</si>
  <si>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</si>
  <si>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</si>
  <si>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</si>
  <si>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</si>
  <si>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</si>
  <si>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</si>
  <si>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</si>
  <si>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</si>
  <si>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</si>
  <si>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</si>
  <si>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</si>
  <si>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</si>
  <si>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</si>
  <si>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</si>
  <si>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</si>
  <si>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</si>
  <si>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</si>
  <si>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</si>
  <si>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</si>
  <si>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</si>
  <si>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</si>
  <si>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</si>
  <si>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</si>
  <si>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</si>
  <si>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</si>
  <si>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</si>
  <si>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</si>
  <si>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</si>
  <si>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</si>
  <si>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</si>
  <si>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</si>
  <si>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</si>
  <si>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</si>
  <si>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</si>
  <si>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</si>
  <si>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</si>
  <si>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</si>
  <si>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</si>
  <si>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</si>
  <si>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</si>
  <si>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</si>
  <si>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</si>
  <si>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</si>
  <si>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</si>
  <si>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</si>
  <si>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</si>
  <si>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</si>
  <si>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</si>
  <si>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</si>
  <si>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</si>
  <si>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</si>
  <si>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</si>
  <si>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</si>
  <si>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</si>
  <si>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</si>
  <si>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</si>
  <si>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</si>
  <si>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</si>
  <si>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</si>
  <si>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</si>
  <si>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</si>
  <si>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</si>
  <si>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</si>
  <si>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</si>
  <si>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</si>
  <si>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</si>
  <si>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</si>
  <si>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</si>
  <si>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</si>
  <si>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</si>
  <si>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</si>
  <si>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</si>
  <si>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</si>
  <si>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</si>
  <si>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</si>
  <si>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</si>
  <si>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</si>
  <si>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</si>
  <si>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</si>
  <si>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</si>
  <si>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</si>
  <si>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</si>
  <si>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</si>
  <si>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</si>
  <si>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</si>
  <si>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</si>
  <si>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</si>
  <si>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</si>
  <si>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</si>
  <si>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</si>
  <si>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</si>
  <si>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</si>
  <si>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</si>
  <si>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</si>
  <si>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</si>
  <si>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</si>
  <si>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</si>
  <si>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</si>
  <si>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</si>
  <si>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</si>
  <si>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</si>
  <si>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</si>
  <si>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</si>
  <si>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</si>
  <si>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</si>
  <si>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</si>
  <si>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</si>
  <si>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</si>
  <si>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</si>
  <si>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</si>
  <si>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</si>
  <si>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</si>
  <si>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</si>
  <si>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</si>
  <si>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</si>
  <si>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</si>
  <si>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</si>
  <si>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</si>
  <si>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</si>
  <si>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</si>
  <si>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</si>
  <si>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</si>
  <si>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</si>
  <si>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</si>
  <si>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</si>
  <si>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</si>
  <si>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</si>
  <si>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</si>
  <si>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</si>
  <si>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</si>
  <si>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</si>
  <si>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</si>
  <si>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</si>
  <si>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</si>
  <si>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</si>
  <si>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</si>
  <si>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</si>
  <si>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</si>
  <si>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</si>
  <si>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</si>
  <si>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</si>
  <si>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</si>
  <si>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</si>
  <si>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</si>
  <si>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</si>
  <si>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</si>
  <si>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</si>
  <si>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</si>
  <si>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</si>
  <si>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</si>
  <si>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</si>
  <si>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</si>
  <si>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</si>
  <si>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</si>
  <si>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</si>
  <si>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</si>
  <si>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</si>
  <si>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</si>
  <si>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</si>
  <si>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</si>
  <si>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</si>
  <si>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</si>
  <si>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</si>
  <si>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</si>
  <si>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</si>
  <si>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</si>
  <si>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</si>
  <si>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</si>
  <si>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</si>
  <si>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</si>
  <si>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</si>
  <si>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</si>
  <si>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</si>
  <si>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</si>
  <si>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</si>
  <si>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</si>
  <si>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</si>
  <si>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</si>
  <si>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</si>
  <si>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</si>
  <si>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</si>
  <si>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</si>
  <si>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</si>
  <si>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</si>
  <si>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</si>
  <si>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</si>
  <si>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</si>
  <si>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</si>
  <si>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</si>
  <si>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</si>
  <si>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</si>
  <si>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</si>
  <si>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</si>
  <si>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</si>
  <si>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</si>
  <si>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</si>
  <si>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</si>
  <si>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</si>
  <si>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</si>
  <si>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</si>
  <si>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</si>
  <si>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</si>
  <si>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</si>
  <si>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</si>
  <si>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</si>
  <si>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</si>
  <si>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</si>
  <si>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</si>
  <si>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</si>
  <si>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</si>
  <si>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</si>
  <si>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</si>
  <si>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</si>
  <si>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</si>
  <si>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</si>
  <si>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</si>
  <si>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</si>
  <si>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</si>
  <si>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</si>
  <si>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</si>
  <si>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</si>
  <si>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</si>
  <si>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</si>
  <si>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</si>
  <si>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</si>
  <si>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</si>
  <si>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</si>
  <si>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</si>
  <si>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</si>
  <si>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</si>
  <si>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</si>
  <si>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</si>
  <si>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</si>
  <si>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</si>
  <si>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</si>
  <si>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</si>
  <si>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</si>
  <si>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</si>
  <si>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</si>
  <si>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</si>
  <si>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</si>
  <si>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</si>
  <si>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</si>
  <si>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</si>
  <si>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</si>
  <si>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</si>
  <si>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</si>
  <si>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</si>
  <si>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</si>
  <si>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</si>
  <si>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</si>
  <si>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</si>
  <si>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</si>
  <si>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</si>
  <si>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</si>
  <si>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</si>
  <si>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</si>
  <si>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</si>
  <si>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</si>
  <si>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</si>
  <si>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</si>
  <si>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</si>
  <si>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</si>
  <si>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</si>
  <si>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</si>
  <si>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</si>
  <si>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</si>
  <si>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</si>
  <si>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</si>
  <si>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</si>
  <si>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</si>
  <si>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</si>
  <si>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</si>
  <si>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</si>
  <si>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</si>
  <si>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</si>
  <si>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</si>
  <si>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</si>
  <si>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</si>
  <si>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</si>
  <si>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</si>
  <si>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</si>
  <si>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</si>
  <si>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</si>
  <si>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</si>
  <si>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</si>
  <si>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</si>
  <si>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</si>
  <si>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</si>
  <si>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</si>
  <si>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</si>
  <si>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</si>
  <si>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</si>
  <si>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</si>
  <si>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</si>
  <si>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</si>
  <si>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</si>
  <si>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</si>
  <si>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</si>
  <si>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</si>
  <si>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</si>
  <si>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</si>
  <si>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</si>
  <si>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</si>
  <si>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</si>
  <si>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</si>
  <si>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</si>
  <si>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</si>
  <si>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</si>
  <si>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</si>
  <si>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</si>
  <si>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</si>
  <si>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</si>
  <si>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</si>
  <si>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</si>
  <si>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</si>
  <si>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</si>
  <si>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</si>
  <si>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</si>
  <si>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</si>
  <si>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</si>
  <si>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</si>
  <si>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</si>
  <si>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</si>
  <si>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</si>
  <si>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</si>
  <si>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</si>
  <si>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</si>
  <si>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</si>
  <si>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</si>
  <si>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</si>
  <si>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</si>
  <si>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</si>
  <si>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</si>
  <si>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</si>
  <si>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</si>
  <si>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</si>
  <si>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</si>
  <si>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</si>
  <si>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</si>
  <si>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</si>
  <si>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</si>
  <si>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</si>
  <si>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</si>
  <si>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</si>
  <si>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</si>
  <si>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</si>
  <si>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</si>
  <si>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</si>
  <si>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</si>
  <si>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</si>
  <si>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</si>
  <si>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</si>
  <si>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</si>
  <si>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</si>
  <si>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</si>
  <si>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</si>
  <si>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</si>
  <si>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</si>
  <si>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</si>
  <si>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</si>
  <si>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</si>
  <si>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</si>
  <si>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</si>
  <si>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</si>
  <si>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</si>
  <si>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</si>
  <si>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</si>
  <si>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</si>
  <si>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</si>
  <si>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</si>
  <si>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</si>
  <si>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</si>
  <si>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</si>
  <si>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</si>
  <si>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</si>
  <si>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</si>
  <si>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</si>
  <si>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</si>
  <si>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</si>
  <si>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</si>
  <si>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</si>
  <si>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</si>
  <si>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</si>
  <si>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</si>
  <si>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</si>
  <si>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</si>
  <si>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</si>
  <si>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</si>
  <si>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</si>
  <si>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</si>
  <si>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</si>
  <si>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</si>
  <si>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</si>
  <si>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</si>
  <si>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</si>
  <si>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</si>
  <si>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</si>
  <si>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</si>
  <si>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</si>
  <si>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</si>
  <si>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</si>
  <si>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</si>
  <si>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</si>
  <si>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</si>
  <si>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</si>
  <si>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</si>
  <si>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</si>
  <si>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</si>
  <si>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</si>
  <si>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</si>
  <si>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</si>
  <si>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</si>
  <si>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</si>
  <si>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</si>
  <si>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</si>
  <si>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</si>
  <si>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</si>
  <si>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</si>
  <si>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</si>
  <si>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</si>
  <si>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</si>
  <si>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</si>
  <si>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</si>
  <si>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</si>
  <si>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</si>
  <si>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</si>
  <si>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</si>
  <si>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</si>
  <si>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</si>
  <si>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</si>
  <si>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</si>
  <si>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</si>
  <si>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</si>
  <si>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</si>
  <si>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</si>
  <si>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</si>
  <si>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</si>
  <si>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</si>
  <si>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</si>
  <si>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</si>
  <si>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</si>
  <si>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</si>
  <si>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</si>
  <si>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</si>
  <si>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</si>
  <si>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</si>
  <si>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</si>
  <si>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</si>
  <si>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</si>
  <si>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</si>
  <si>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</si>
  <si>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</si>
  <si>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</si>
  <si>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</si>
  <si>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</si>
  <si>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</si>
  <si>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</si>
  <si>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</si>
  <si>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</si>
  <si>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</si>
  <si>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</si>
  <si>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</si>
  <si>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</si>
  <si>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</si>
  <si>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</si>
  <si>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</si>
  <si>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</si>
  <si>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</si>
  <si>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</si>
  <si>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</si>
  <si>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</si>
  <si>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</si>
  <si>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</si>
  <si>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</si>
  <si>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</si>
  <si>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</si>
  <si>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</si>
  <si>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</si>
  <si>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</si>
  <si>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</si>
  <si>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</si>
  <si>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</si>
  <si>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</si>
  <si>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</si>
  <si>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</si>
  <si>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</si>
  <si>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</si>
  <si>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</si>
  <si>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</si>
  <si>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</si>
  <si>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</si>
  <si>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</si>
  <si>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</si>
  <si>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</si>
  <si>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</si>
  <si>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</si>
  <si>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</si>
  <si>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</si>
  <si>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</si>
  <si>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</si>
  <si>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</si>
  <si>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</si>
  <si>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</si>
  <si>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</si>
  <si>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</si>
  <si>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</si>
  <si>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</si>
  <si>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</si>
  <si>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</si>
  <si>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</si>
  <si>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</si>
  <si>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</si>
  <si>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</si>
  <si>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</si>
  <si>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</si>
  <si>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</si>
  <si>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</si>
  <si>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</si>
  <si>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</si>
  <si>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</si>
  <si>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</si>
  <si>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</si>
  <si>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</si>
  <si>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</si>
  <si>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</si>
  <si>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</si>
  <si>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</si>
  <si>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</si>
  <si>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</si>
  <si>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</si>
  <si>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</si>
  <si>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</si>
  <si>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</si>
  <si>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</si>
  <si>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</si>
  <si>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</si>
  <si>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</si>
  <si>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</si>
  <si>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</si>
  <si>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</si>
  <si>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</si>
  <si>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</si>
  <si>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</si>
  <si>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</si>
  <si>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</si>
  <si>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</si>
  <si>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</si>
  <si>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</si>
  <si>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</si>
  <si>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</si>
  <si>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</si>
  <si>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</si>
  <si>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</si>
  <si>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</si>
  <si>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</si>
  <si>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</si>
  <si>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</si>
  <si>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</si>
  <si>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</si>
  <si>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</si>
  <si>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</si>
  <si>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</si>
  <si>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</si>
  <si>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</si>
  <si>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</si>
  <si>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</si>
  <si>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</si>
  <si>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</si>
  <si>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</si>
  <si>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</si>
  <si>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</si>
  <si>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</si>
  <si>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</si>
  <si>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</si>
  <si>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</si>
  <si>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</si>
  <si>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</si>
  <si>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</si>
  <si>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</si>
  <si>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</si>
  <si>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</si>
  <si>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</si>
  <si>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</si>
  <si>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</si>
  <si>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</si>
  <si>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</si>
  <si>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</si>
  <si>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</si>
  <si>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</si>
  <si>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</si>
  <si>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</si>
  <si>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</si>
  <si>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</si>
  <si>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</si>
  <si>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</si>
  <si>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</si>
  <si>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</si>
  <si>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</si>
  <si>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</si>
  <si>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</si>
  <si>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</si>
  <si>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</si>
  <si>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</si>
  <si>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</si>
  <si>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</si>
  <si>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</si>
  <si>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</si>
  <si>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</si>
  <si>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</si>
  <si>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</si>
  <si>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</si>
  <si>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</si>
  <si>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</si>
  <si>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</si>
  <si>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</si>
  <si>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</si>
  <si>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</si>
  <si>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</si>
  <si>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</si>
  <si>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</si>
  <si>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</si>
  <si>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</si>
  <si>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</si>
  <si>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</si>
  <si>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</si>
  <si>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</si>
  <si>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</si>
  <si>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</si>
  <si>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</si>
  <si>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</si>
  <si>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</si>
  <si>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</si>
  <si>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</si>
  <si>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</si>
  <si>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</si>
  <si>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</si>
  <si>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</si>
  <si>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</si>
  <si>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</si>
  <si>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</si>
  <si>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</si>
  <si>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</si>
  <si>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</si>
  <si>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</si>
  <si>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</si>
  <si>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</si>
  <si>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</si>
  <si>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</si>
  <si>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</si>
  <si>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</si>
  <si>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</si>
  <si>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</si>
  <si>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</si>
  <si>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</si>
  <si>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</si>
  <si>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</si>
  <si>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</si>
  <si>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</si>
  <si>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</si>
  <si>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</si>
  <si>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</si>
  <si>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</si>
  <si>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</si>
  <si>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</si>
  <si>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</si>
  <si>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</si>
  <si>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</si>
  <si>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</si>
  <si>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</si>
  <si>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</si>
  <si>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</si>
  <si>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</si>
  <si>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</si>
  <si>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</si>
  <si>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</si>
  <si>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</si>
  <si>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</si>
  <si>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</si>
  <si>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</si>
  <si>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</si>
  <si>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</si>
  <si>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</si>
  <si>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</si>
  <si>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</si>
  <si>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</si>
  <si>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</si>
  <si>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</si>
  <si>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</si>
  <si>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</si>
  <si>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</si>
  <si>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</si>
  <si>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</si>
  <si>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</si>
  <si>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</si>
  <si>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</si>
  <si>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</si>
  <si>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</si>
  <si>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</si>
  <si>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</si>
  <si>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</si>
  <si>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</si>
  <si>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</si>
  <si>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</si>
  <si>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</si>
  <si>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</si>
  <si>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</si>
  <si>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</si>
  <si>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</si>
  <si>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</si>
  <si>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</si>
  <si>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</si>
  <si>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</si>
  <si>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</si>
  <si>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</si>
  <si>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</si>
  <si>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</si>
  <si>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</si>
  <si>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</si>
  <si>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</si>
  <si>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</si>
  <si>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</si>
  <si>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</si>
  <si>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</si>
  <si>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</si>
  <si>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</si>
  <si>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</si>
  <si>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</si>
  <si>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</si>
  <si>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</si>
  <si>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</si>
  <si>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</si>
  <si>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</si>
  <si>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</si>
  <si>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</si>
  <si>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</si>
  <si>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</si>
  <si>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</si>
  <si>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</si>
  <si>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</si>
  <si>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</si>
  <si>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</si>
  <si>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</si>
  <si>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</si>
  <si>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</si>
  <si>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</si>
  <si>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</si>
  <si>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</si>
  <si>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</si>
  <si>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</si>
  <si>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</si>
  <si>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</si>
  <si>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</si>
  <si>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</si>
  <si>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</si>
  <si>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</si>
  <si>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</si>
  <si>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</si>
  <si>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</si>
  <si>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</si>
  <si>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</si>
  <si>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</si>
  <si>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</si>
  <si>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</si>
  <si>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</si>
  <si>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</si>
  <si>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</si>
  <si>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</si>
  <si>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</si>
  <si>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</si>
  <si>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</si>
  <si>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</si>
  <si>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</si>
  <si>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</si>
  <si>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</si>
  <si>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</si>
  <si>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</si>
  <si>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</si>
  <si>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</si>
  <si>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</si>
  <si>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</si>
  <si>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</si>
  <si>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</si>
  <si>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</si>
  <si>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</si>
  <si>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</si>
  <si>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</si>
  <si>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</si>
  <si>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</si>
  <si>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</si>
  <si>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</si>
  <si>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</si>
  <si>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</si>
  <si>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</si>
  <si>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</si>
  <si>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</si>
  <si>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</si>
  <si>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</si>
  <si>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</si>
  <si>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</si>
  <si>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</si>
  <si>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</si>
  <si>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</si>
  <si>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</si>
  <si>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</si>
  <si>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</si>
  <si>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</si>
  <si>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</si>
  <si>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</si>
  <si>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</si>
  <si>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</si>
  <si>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</si>
  <si>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</si>
  <si>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</si>
  <si>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</si>
  <si>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</si>
  <si>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</si>
  <si>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</si>
  <si>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</si>
  <si>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</si>
  <si>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</si>
  <si>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</si>
  <si>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</si>
  <si>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</si>
  <si>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</si>
  <si>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</si>
  <si>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</si>
  <si>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</si>
  <si>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</si>
  <si>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</si>
  <si>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</si>
  <si>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</si>
  <si>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</si>
  <si>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</si>
  <si>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</si>
  <si>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</si>
  <si>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</si>
  <si>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</si>
  <si>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</si>
  <si>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</si>
  <si>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</si>
  <si>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</si>
  <si>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</si>
  <si>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</si>
  <si>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</si>
  <si>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</si>
  <si>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</si>
  <si>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</si>
  <si>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</si>
  <si>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</si>
  <si>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</si>
  <si>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</si>
  <si>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</si>
  <si>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</si>
  <si>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</si>
  <si>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</si>
  <si>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</si>
  <si>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</si>
  <si>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</si>
  <si>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</si>
  <si>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</si>
  <si>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</si>
  <si>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</si>
  <si>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</si>
  <si>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</si>
  <si>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</si>
  <si>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</si>
  <si>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</si>
  <si>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</si>
  <si>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</si>
  <si>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</si>
  <si>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</si>
  <si>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</si>
  <si>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</si>
  <si>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</si>
  <si>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</si>
  <si>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</si>
  <si>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</si>
  <si>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</si>
  <si>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</si>
  <si>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</si>
  <si>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</si>
  <si>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</si>
  <si>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</si>
  <si>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</si>
  <si>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</si>
  <si>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</si>
  <si>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</si>
  <si>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</si>
  <si>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</si>
  <si>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</si>
  <si>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</si>
  <si>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</si>
  <si>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</si>
  <si>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</si>
  <si>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</si>
  <si>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</si>
  <si>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</si>
  <si>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</si>
  <si>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</si>
  <si>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</si>
  <si>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</si>
  <si>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</si>
  <si>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</si>
  <si>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</si>
  <si>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</si>
  <si>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</si>
  <si>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</si>
  <si>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</si>
  <si>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</si>
  <si>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</si>
  <si>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</si>
  <si>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</si>
  <si>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</si>
  <si>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</si>
  <si>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</si>
  <si>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</si>
  <si>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</si>
  <si>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</si>
  <si>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</si>
  <si>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</si>
  <si>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</si>
  <si>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</si>
  <si>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</si>
  <si>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</si>
  <si>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</si>
  <si>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</si>
  <si>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</si>
  <si>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</si>
  <si>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</si>
  <si>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</si>
  <si>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</si>
  <si>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</si>
  <si>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</si>
  <si>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</si>
  <si>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</si>
  <si>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</si>
  <si>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</si>
  <si>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</si>
  <si>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</si>
  <si>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</si>
  <si>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</si>
  <si>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</si>
  <si>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</si>
  <si>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</si>
  <si>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</si>
  <si>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</si>
  <si>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</si>
  <si>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</si>
  <si>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</si>
  <si>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</si>
  <si>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</si>
  <si>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</si>
  <si>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</si>
  <si>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</si>
  <si>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</si>
  <si>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</si>
  <si>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</si>
  <si>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</si>
  <si>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</si>
  <si>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</si>
  <si>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</si>
  <si>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</si>
  <si>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</si>
  <si>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</si>
  <si>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</si>
  <si>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</si>
  <si>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</si>
  <si>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</si>
  <si>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</si>
  <si>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</si>
  <si>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</si>
  <si>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</si>
  <si>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</si>
  <si>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</si>
  <si>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</si>
  <si>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</si>
  <si>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</si>
  <si>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</si>
  <si>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</si>
  <si>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</si>
  <si>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</si>
  <si>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</si>
  <si>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</si>
  <si>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</si>
  <si>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</si>
  <si>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</si>
  <si>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</si>
  <si>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</si>
  <si>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</si>
  <si>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</si>
  <si>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</si>
  <si>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</si>
  <si>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</si>
  <si>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</si>
  <si>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</si>
  <si>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</si>
  <si>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</si>
  <si>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</si>
  <si>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</si>
  <si>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</si>
  <si>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</si>
  <si>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</si>
  <si>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</si>
  <si>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</si>
  <si>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</si>
  <si>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</si>
  <si>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</si>
  <si>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</si>
  <si>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</si>
  <si>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</si>
  <si>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</si>
  <si>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</si>
  <si>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</si>
  <si>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</si>
  <si>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</si>
  <si>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</si>
  <si>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</si>
  <si>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</si>
  <si>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</si>
  <si>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</si>
  <si>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</si>
  <si>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</si>
  <si>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</si>
  <si>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</si>
  <si>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</si>
  <si>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</si>
  <si>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</si>
  <si>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</si>
  <si>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</si>
  <si>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</si>
  <si>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</si>
  <si>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</si>
  <si>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</si>
  <si>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</si>
  <si>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</si>
  <si>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</si>
  <si>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</si>
  <si>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</si>
  <si>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</si>
  <si>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</si>
  <si>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</si>
  <si>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</si>
  <si>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</si>
  <si>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</si>
  <si>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</si>
  <si>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</si>
  <si>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</si>
  <si>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</si>
  <si>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</si>
  <si>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</si>
  <si>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</si>
  <si>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</si>
  <si>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</si>
  <si>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</si>
  <si>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</si>
  <si>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</si>
  <si>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</si>
  <si>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</si>
  <si>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</si>
  <si>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</si>
  <si>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</si>
  <si>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</si>
  <si>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</si>
  <si>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</si>
  <si>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</si>
  <si>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</si>
  <si>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</si>
  <si>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</si>
  <si>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</si>
  <si>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</si>
  <si>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</si>
  <si>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</si>
  <si>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</si>
  <si>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</si>
  <si>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</si>
  <si>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</si>
  <si>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</si>
  <si>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</si>
  <si>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</si>
  <si>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</si>
  <si>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</si>
  <si>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</si>
  <si>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</si>
  <si>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</si>
  <si>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</si>
  <si>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</si>
  <si>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</si>
  <si>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</si>
  <si>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</si>
  <si>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</si>
  <si>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</si>
  <si>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</si>
  <si>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</si>
  <si>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</si>
  <si>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</si>
  <si>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</si>
  <si>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</si>
  <si>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</si>
  <si>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</si>
  <si>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</si>
  <si>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</si>
  <si>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</si>
  <si>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</si>
  <si>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</si>
  <si>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</si>
  <si>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</si>
  <si>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</si>
  <si>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</si>
  <si>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</si>
  <si>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</si>
  <si>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</si>
  <si>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</si>
  <si>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</si>
  <si>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</si>
  <si>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</si>
  <si>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</si>
  <si>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</si>
  <si>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</si>
  <si>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</si>
  <si>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</si>
  <si>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</si>
  <si>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</si>
  <si>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</si>
  <si>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</si>
  <si>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</si>
  <si>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</si>
  <si>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</si>
  <si>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</si>
  <si>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</si>
  <si>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</si>
  <si>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</si>
  <si>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</si>
  <si>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</si>
  <si>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</si>
  <si>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</si>
  <si>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</si>
  <si>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</si>
  <si>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</si>
  <si>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</si>
  <si>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</si>
  <si>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</si>
  <si>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</si>
  <si>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</si>
  <si>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</si>
  <si>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</si>
  <si>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</si>
  <si>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</si>
  <si>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</si>
  <si>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</si>
  <si>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</si>
  <si>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</si>
  <si>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</si>
  <si>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</si>
  <si>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</si>
  <si>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</si>
  <si>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</si>
  <si>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</si>
  <si>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</si>
  <si>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</si>
  <si>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</si>
  <si>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</si>
  <si>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</si>
  <si>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</si>
  <si>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</si>
  <si>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</si>
  <si>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</si>
  <si>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</si>
  <si>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</si>
  <si>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</si>
  <si>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</si>
  <si>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</si>
  <si>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</si>
  <si>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</si>
  <si>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</si>
  <si>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</si>
  <si>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</si>
  <si>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</si>
  <si>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</si>
  <si>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</si>
  <si>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</si>
  <si>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</si>
  <si>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</si>
  <si>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</si>
  <si>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</si>
  <si>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</si>
  <si>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</si>
  <si>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</si>
  <si>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</si>
  <si>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</si>
  <si>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</si>
  <si>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</si>
  <si>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</si>
  <si>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</si>
  <si>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</si>
  <si>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</si>
  <si>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</si>
  <si>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</si>
  <si>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</si>
  <si>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</si>
  <si>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</si>
  <si>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</si>
  <si>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</si>
  <si>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</si>
  <si>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</si>
  <si>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</si>
  <si>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</si>
  <si>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</si>
  <si>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</si>
  <si>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</si>
  <si>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</si>
  <si>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</si>
  <si>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</si>
  <si>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</si>
  <si>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</si>
  <si>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</si>
  <si>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</si>
  <si>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</si>
  <si>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</si>
  <si>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</si>
  <si>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</si>
  <si>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</si>
  <si>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</si>
  <si>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</si>
  <si>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</si>
  <si>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</si>
  <si>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</si>
  <si>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</si>
  <si>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</si>
  <si>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</si>
  <si>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</si>
  <si>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</si>
  <si>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</si>
  <si>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</si>
  <si>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</si>
  <si>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</si>
  <si>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</si>
  <si>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</si>
  <si>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</si>
  <si>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</si>
  <si>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</si>
  <si>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</si>
  <si>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</si>
  <si>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</si>
  <si>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</si>
  <si>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</si>
  <si>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</si>
  <si>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</si>
  <si>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</si>
  <si>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</si>
  <si>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</si>
  <si>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</si>
  <si>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</si>
  <si>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</si>
  <si>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</si>
  <si>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</si>
  <si>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</si>
  <si>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</si>
  <si>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</si>
  <si>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</si>
  <si>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</si>
  <si>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</si>
  <si>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</si>
  <si>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</si>
  <si>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</si>
  <si>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</si>
  <si>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</si>
  <si>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</si>
  <si>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</si>
  <si>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</si>
  <si>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</si>
  <si>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</si>
  <si>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</si>
  <si>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</si>
  <si>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</si>
  <si>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</si>
  <si>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</si>
  <si>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</si>
  <si>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</si>
  <si>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</si>
  <si>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</si>
  <si>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</si>
  <si>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</si>
  <si>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</si>
  <si>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</si>
  <si>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</si>
  <si>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</si>
  <si>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</si>
  <si>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</si>
  <si>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</si>
  <si>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</si>
  <si>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</si>
  <si>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</si>
  <si>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</si>
  <si>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</si>
  <si>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</si>
  <si>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</si>
  <si>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</si>
  <si>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</si>
  <si>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</si>
  <si>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</si>
  <si>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</si>
  <si>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</si>
  <si>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</si>
  <si>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</si>
  <si>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</si>
  <si>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</si>
  <si>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</si>
  <si>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</si>
  <si>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</si>
  <si>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</si>
  <si>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</si>
  <si>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</si>
  <si>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</si>
  <si>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</si>
  <si>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</si>
  <si>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</si>
  <si>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</si>
  <si>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</si>
  <si>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</si>
  <si>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</si>
  <si>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</si>
  <si>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</si>
  <si>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</si>
  <si>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</si>
  <si>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</si>
  <si>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</si>
  <si>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</si>
  <si>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</si>
  <si>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</si>
  <si>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</si>
  <si>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</si>
  <si>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</si>
  <si>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</si>
  <si>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</si>
  <si>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</si>
  <si>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</si>
  <si>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</si>
  <si>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</si>
  <si>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</si>
  <si>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</si>
  <si>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</si>
  <si>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</si>
  <si>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</si>
  <si>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</si>
  <si>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</si>
  <si>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</si>
  <si>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</si>
  <si>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</si>
  <si>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</si>
  <si>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</si>
  <si>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</si>
  <si>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</si>
  <si>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</si>
  <si>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</si>
  <si>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</si>
  <si>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</si>
  <si>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</si>
  <si>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</si>
  <si>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</si>
  <si>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</si>
  <si>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</si>
  <si>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</si>
  <si>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</si>
  <si>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</si>
  <si>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</si>
  <si>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</si>
  <si>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</si>
  <si>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</si>
  <si>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</si>
  <si>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</si>
  <si>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</si>
  <si>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</si>
  <si>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</si>
  <si>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</si>
  <si>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</si>
  <si>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</si>
  <si>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</si>
  <si>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</si>
  <si>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</si>
  <si>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</si>
  <si>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</si>
  <si>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</si>
  <si>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</si>
  <si>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</si>
  <si>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</si>
  <si>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</si>
  <si>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</si>
  <si>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</si>
  <si>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</si>
  <si>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</si>
  <si>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</si>
  <si>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</si>
  <si>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</si>
  <si>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</si>
  <si>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</si>
  <si>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</si>
  <si>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</si>
  <si>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</si>
  <si>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</si>
  <si>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</si>
  <si>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</si>
  <si>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</si>
  <si>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</si>
  <si>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</si>
  <si>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</si>
  <si>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</si>
  <si>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</si>
  <si>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</si>
  <si>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</si>
  <si>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</si>
  <si>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</si>
  <si>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</si>
  <si>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</si>
  <si>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</si>
  <si>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</si>
  <si>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</si>
  <si>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</si>
  <si>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</si>
  <si>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</si>
  <si>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</si>
  <si>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</si>
  <si>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</si>
  <si>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</si>
  <si>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</si>
  <si>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</si>
  <si>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</si>
  <si>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</si>
  <si>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</si>
  <si>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</si>
  <si>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</si>
  <si>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</si>
  <si>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</si>
  <si>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</si>
  <si>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</si>
  <si>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</si>
  <si>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</si>
  <si>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</si>
  <si>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</si>
  <si>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</si>
  <si>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</si>
  <si>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</si>
  <si>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</si>
  <si>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</si>
  <si>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</si>
  <si>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</si>
  <si>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</si>
  <si>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</si>
  <si>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</si>
  <si>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</si>
  <si>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</si>
  <si>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</si>
  <si>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</si>
  <si>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</si>
  <si>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</si>
  <si>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</si>
  <si>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</si>
  <si>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</si>
  <si>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</si>
  <si>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</si>
  <si>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</si>
  <si>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</si>
  <si>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</si>
  <si>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</si>
  <si>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</si>
  <si>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</si>
  <si>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</si>
  <si>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</si>
  <si>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</si>
  <si>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</si>
  <si>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</si>
  <si>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</si>
  <si>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</si>
  <si>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</si>
  <si>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</si>
  <si>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</si>
  <si>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</si>
  <si>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</si>
  <si>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</si>
  <si>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</si>
  <si>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</si>
  <si>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</si>
  <si>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</si>
  <si>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</si>
  <si>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</si>
  <si>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</si>
  <si>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</si>
  <si>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</si>
  <si>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</si>
  <si>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</si>
  <si>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</si>
  <si>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</si>
  <si>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</si>
  <si>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</si>
  <si>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</si>
  <si>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</si>
  <si>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</si>
  <si>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</si>
  <si>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</si>
  <si>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</si>
  <si>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</si>
  <si>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</si>
  <si>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</si>
  <si>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</si>
  <si>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</si>
  <si>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</si>
  <si>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</si>
  <si>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</si>
  <si>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</si>
  <si>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</si>
  <si>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</si>
  <si>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</si>
  <si>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</si>
  <si>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</si>
  <si>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</si>
  <si>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</si>
  <si>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</si>
  <si>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</si>
  <si>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</si>
  <si>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</si>
  <si>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</si>
  <si>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</si>
  <si>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</si>
  <si>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</si>
  <si>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</si>
  <si>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</si>
  <si>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</si>
  <si>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</si>
  <si>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</si>
  <si>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</si>
  <si>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</si>
  <si>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</si>
  <si>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</si>
  <si>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</si>
  <si>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</si>
  <si>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</si>
  <si>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</si>
  <si>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</si>
  <si>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</si>
  <si>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</si>
  <si>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</si>
  <si>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</si>
  <si>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</si>
  <si>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</si>
  <si>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</si>
  <si>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</si>
  <si>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</si>
  <si>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</si>
  <si>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</si>
  <si>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</si>
  <si>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</si>
  <si>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</si>
  <si>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</si>
  <si>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</si>
  <si>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</si>
  <si>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</si>
  <si>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</si>
  <si>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</si>
  <si>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</si>
  <si>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</si>
  <si>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</si>
  <si>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</si>
  <si>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</si>
  <si>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</si>
  <si>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</si>
  <si>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</si>
  <si>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</si>
  <si>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</si>
  <si>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</si>
  <si>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</si>
  <si>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</si>
  <si>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</si>
  <si>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</si>
  <si>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</si>
  <si>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</si>
  <si>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</si>
  <si>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</si>
  <si>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</si>
  <si>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</si>
  <si>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</si>
  <si>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</si>
  <si>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</si>
  <si>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</si>
  <si>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</si>
  <si>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</si>
  <si>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</si>
  <si>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</si>
  <si>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</si>
  <si>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</si>
  <si>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</si>
  <si>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</si>
  <si>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</si>
  <si>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</si>
  <si>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</si>
  <si>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</si>
  <si>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</si>
  <si>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</si>
  <si>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</si>
  <si>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</si>
  <si>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</si>
  <si>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</si>
  <si>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</si>
  <si>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</si>
  <si>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</si>
  <si>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</si>
  <si>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</si>
  <si>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</si>
  <si>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</si>
  <si>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</si>
  <si>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</si>
  <si>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</si>
  <si>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</si>
  <si>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</si>
  <si>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</si>
  <si>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</si>
  <si>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</si>
  <si>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</si>
  <si>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</si>
  <si>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</si>
  <si>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</si>
  <si>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</si>
  <si>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</si>
  <si>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</si>
  <si>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</si>
  <si>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</si>
  <si>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</si>
  <si>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</si>
  <si>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</si>
  <si>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</si>
  <si>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</si>
  <si>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</si>
  <si>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</si>
  <si>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</si>
  <si>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</si>
  <si>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</si>
  <si>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</si>
  <si>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</si>
  <si>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</si>
  <si>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</si>
  <si>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</si>
  <si>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</si>
  <si>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</si>
  <si>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</si>
  <si>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</si>
  <si>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</si>
  <si>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</si>
  <si>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</si>
  <si>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</si>
  <si>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</si>
  <si>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</si>
  <si>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</si>
  <si>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</si>
  <si>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</si>
  <si>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</si>
  <si>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</si>
  <si>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</si>
  <si>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</si>
  <si>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</si>
  <si>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</si>
  <si>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</si>
  <si>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</si>
  <si>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</si>
  <si>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</si>
  <si>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</si>
  <si>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</si>
  <si>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</si>
  <si>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</si>
  <si>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</si>
  <si>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</si>
  <si>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</si>
  <si>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</si>
  <si>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</si>
  <si>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</si>
  <si>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</si>
  <si>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</si>
  <si>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</si>
  <si>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</si>
  <si>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</si>
  <si>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</si>
  <si>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</si>
  <si>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</si>
  <si>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</si>
  <si>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</si>
  <si>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</si>
  <si>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</si>
  <si>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</si>
  <si>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</si>
  <si>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</si>
  <si>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</si>
  <si>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</si>
  <si>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</si>
  <si>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</si>
  <si>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</si>
  <si>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</si>
  <si>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</si>
  <si>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</si>
  <si>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</si>
  <si>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</si>
  <si>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</si>
  <si>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</si>
  <si>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</si>
  <si>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</si>
  <si>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</si>
  <si>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</si>
  <si>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</si>
  <si>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</si>
  <si>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</si>
  <si>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</si>
  <si>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</si>
  <si>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</si>
  <si>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</si>
  <si>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</si>
  <si>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</si>
  <si>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</si>
  <si>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</si>
  <si>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</si>
  <si>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</si>
  <si>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</si>
  <si>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</si>
  <si>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</si>
  <si>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</si>
  <si>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</si>
  <si>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</si>
  <si>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</si>
  <si>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</si>
  <si>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</si>
  <si>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</si>
  <si>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</si>
  <si>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</si>
  <si>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</si>
  <si>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</si>
  <si>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</si>
  <si>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</si>
  <si>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</si>
  <si>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</si>
  <si>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</si>
  <si>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</si>
  <si>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</si>
  <si>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</si>
  <si>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</si>
  <si>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</si>
  <si>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</si>
  <si>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</si>
  <si>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</si>
  <si>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</si>
  <si>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</si>
  <si>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</si>
  <si>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</si>
  <si>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</si>
  <si>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</si>
  <si>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</si>
  <si>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</si>
  <si>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</si>
  <si>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</si>
  <si>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</si>
  <si>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</si>
  <si>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</si>
  <si>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</si>
  <si>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</si>
  <si>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</si>
  <si>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</si>
  <si>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</si>
  <si>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</si>
  <si>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</si>
  <si>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</si>
  <si>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</si>
  <si>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</si>
  <si>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</si>
  <si>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</si>
  <si>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</si>
  <si>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</si>
  <si>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</si>
  <si>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</si>
  <si>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</si>
  <si>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</si>
  <si>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</si>
  <si>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</si>
  <si>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</si>
  <si>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</si>
  <si>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</si>
  <si>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</si>
  <si>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</si>
  <si>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</si>
  <si>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</si>
  <si>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</si>
  <si>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</si>
  <si>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</si>
  <si>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</si>
  <si>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</si>
  <si>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</si>
  <si>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</si>
  <si>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</si>
  <si>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</si>
  <si>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</si>
  <si>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</si>
  <si>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</si>
  <si>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</si>
  <si>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</si>
  <si>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</si>
  <si>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</si>
  <si>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</si>
  <si>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</si>
  <si>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</si>
  <si>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</si>
  <si>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</si>
  <si>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</si>
  <si>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</si>
  <si>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</si>
  <si>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</si>
  <si>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</si>
  <si>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</si>
  <si>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</si>
  <si>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</si>
  <si>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</si>
  <si>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</si>
  <si>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</si>
  <si>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</si>
  <si>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</si>
  <si>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</si>
  <si>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</si>
  <si>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</si>
  <si>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</si>
  <si>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</si>
  <si>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</si>
  <si>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</si>
  <si>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</si>
  <si>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</si>
  <si>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</si>
  <si>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</si>
  <si>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</si>
  <si>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</si>
  <si>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</si>
  <si>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</si>
  <si>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</si>
  <si>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</si>
  <si>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</si>
  <si>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</si>
  <si>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</si>
  <si>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</si>
  <si>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</si>
  <si>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</si>
  <si>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</si>
  <si>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</si>
  <si>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</si>
  <si>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</si>
  <si>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</si>
  <si>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</si>
  <si>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</si>
  <si>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</si>
  <si>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</si>
  <si>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</si>
  <si>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</si>
  <si>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</si>
  <si>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</si>
  <si>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</si>
  <si>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</si>
  <si>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</si>
  <si>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</si>
  <si>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</si>
  <si>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</si>
  <si>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</si>
  <si>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</si>
  <si>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</si>
  <si>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</si>
  <si>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</si>
  <si>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</si>
  <si>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</si>
  <si>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</si>
  <si>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</si>
  <si>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</si>
  <si>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</si>
  <si>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</si>
  <si>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</si>
  <si>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</si>
  <si>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</si>
  <si>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</si>
  <si>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</si>
  <si>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</si>
  <si>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</si>
  <si>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</si>
  <si>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</si>
  <si>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</si>
  <si>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</si>
  <si>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</si>
  <si>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</si>
  <si>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</si>
  <si>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</si>
  <si>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</si>
  <si>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</si>
  <si>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</si>
  <si>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</si>
  <si>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</si>
  <si>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</si>
  <si>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</si>
  <si>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</si>
  <si>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</si>
  <si>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</si>
  <si>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</si>
  <si>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</si>
  <si>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</si>
  <si>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</si>
  <si>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</si>
  <si>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</si>
  <si>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</si>
  <si>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</si>
  <si>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</si>
  <si>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</si>
  <si>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</si>
  <si>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</si>
  <si>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</si>
  <si>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</si>
  <si>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</si>
  <si>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</si>
  <si>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</si>
  <si>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</si>
  <si>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</si>
  <si>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</si>
  <si>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</si>
  <si>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</si>
  <si>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</si>
  <si>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</si>
  <si>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</si>
  <si>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</si>
  <si>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</si>
  <si>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</si>
  <si>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</si>
  <si>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</si>
  <si>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</si>
  <si>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</si>
  <si>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</si>
  <si>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</si>
  <si>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</si>
  <si>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</si>
  <si>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</si>
  <si>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</si>
  <si>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</si>
  <si>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</si>
  <si>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</si>
  <si>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</si>
  <si>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</si>
  <si>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</si>
  <si>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</si>
  <si>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</si>
  <si>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</si>
  <si>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</si>
  <si>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</si>
  <si>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</si>
  <si>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</si>
  <si>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</si>
  <si>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</si>
  <si>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</si>
  <si>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</si>
  <si>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</si>
  <si>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</si>
  <si>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</si>
  <si>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</si>
  <si>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</si>
  <si>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</si>
  <si>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</si>
  <si>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</si>
  <si>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</si>
  <si>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</si>
  <si>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</si>
  <si>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</si>
  <si>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</si>
  <si>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</si>
  <si>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</si>
  <si>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</si>
  <si>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</si>
  <si>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</si>
  <si>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</si>
  <si>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</si>
  <si>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</si>
  <si>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</si>
  <si>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</si>
  <si>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</si>
  <si>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</si>
  <si>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</si>
  <si>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</si>
  <si>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</si>
  <si>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</si>
  <si>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</si>
  <si>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</si>
  <si>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</si>
  <si>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</si>
  <si>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</si>
  <si>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</si>
  <si>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</si>
  <si>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</si>
  <si>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</si>
  <si>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</si>
  <si>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</si>
  <si>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</si>
  <si>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</si>
  <si>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</si>
  <si>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</si>
  <si>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</si>
  <si>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</si>
  <si>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</si>
  <si>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</si>
  <si>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</si>
  <si>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</si>
  <si>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</si>
  <si>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</si>
  <si>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</si>
  <si>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</si>
  <si>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</si>
  <si>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</si>
  <si>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</si>
  <si>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</si>
  <si>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</si>
  <si>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</si>
  <si>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</si>
  <si>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</si>
  <si>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</si>
  <si>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</si>
  <si>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</si>
  <si>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</si>
  <si>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</si>
  <si>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</si>
  <si>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</si>
  <si>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</si>
  <si>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</si>
  <si>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</si>
  <si>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</si>
  <si>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</si>
  <si>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</si>
  <si>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</si>
  <si>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</si>
  <si>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</si>
  <si>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</si>
  <si>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</si>
  <si>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</si>
  <si>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</si>
  <si>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</si>
  <si>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</si>
  <si>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</si>
  <si>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</si>
  <si>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</si>
  <si>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</si>
  <si>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</si>
  <si>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</si>
  <si>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</si>
  <si>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</si>
  <si>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</si>
  <si>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</si>
  <si>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</si>
  <si>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</si>
  <si>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</si>
  <si>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</si>
  <si>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</si>
  <si>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</si>
  <si>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</si>
  <si>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</si>
  <si>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</si>
  <si>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</si>
  <si>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</si>
  <si>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</si>
  <si>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</si>
  <si>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</si>
  <si>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</si>
  <si>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</si>
  <si>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</si>
  <si>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</si>
  <si>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</si>
  <si>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</si>
  <si>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</si>
  <si>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</si>
  <si>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</si>
  <si>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</si>
  <si>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</si>
  <si>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</si>
  <si>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</si>
  <si>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</si>
  <si>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</si>
  <si>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</si>
  <si>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</si>
  <si>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</si>
  <si>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</si>
  <si>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</si>
  <si>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</si>
  <si>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</si>
  <si>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</si>
  <si>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</si>
  <si>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</si>
  <si>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</si>
  <si>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</si>
  <si>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</si>
  <si>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</si>
  <si>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</si>
  <si>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</si>
  <si>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</si>
  <si>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</si>
  <si>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</si>
  <si>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</si>
  <si>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</si>
  <si>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</si>
  <si>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</si>
  <si>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</si>
  <si>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</si>
  <si>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</si>
  <si>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</si>
  <si>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</si>
  <si>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</si>
  <si>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</si>
  <si>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</si>
  <si>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</si>
  <si>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</si>
  <si>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</si>
  <si>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</si>
  <si>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</si>
  <si>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</si>
  <si>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</si>
  <si>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</si>
  <si>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</si>
  <si>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</si>
  <si>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</si>
  <si>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</si>
  <si>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</si>
  <si>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</si>
  <si>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</si>
  <si>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</si>
  <si>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</si>
  <si>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</si>
  <si>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</si>
  <si>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</si>
  <si>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</si>
  <si>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</si>
  <si>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</si>
  <si>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</si>
  <si>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</si>
  <si>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</si>
  <si>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</si>
  <si>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</si>
  <si>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</si>
  <si>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</si>
  <si>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</si>
  <si>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</si>
  <si>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</si>
  <si>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</si>
  <si>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</si>
  <si>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</si>
  <si>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</si>
  <si>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</si>
  <si>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</si>
  <si>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</si>
  <si>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</si>
  <si>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</si>
  <si>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</si>
  <si>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</si>
  <si>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</si>
  <si>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</si>
  <si>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</si>
  <si>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</si>
  <si>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</si>
  <si>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</si>
  <si>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</si>
  <si>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</si>
  <si>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</si>
  <si>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</si>
  <si>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</si>
  <si>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</si>
  <si>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</si>
  <si>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</si>
  <si>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</si>
  <si>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</si>
  <si>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</si>
  <si>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</si>
  <si>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</si>
  <si>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</si>
  <si>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</si>
  <si>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</si>
  <si>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</si>
  <si>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</si>
  <si>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</si>
  <si>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</si>
  <si>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</si>
  <si>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</si>
  <si>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</si>
  <si>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</si>
  <si>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</si>
  <si>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</si>
  <si>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</si>
  <si>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</si>
  <si>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</si>
  <si>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</si>
  <si>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</si>
  <si>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</si>
  <si>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</si>
  <si>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</si>
  <si>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</si>
  <si>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</si>
  <si>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</si>
  <si>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</si>
  <si>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</si>
  <si>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</si>
  <si>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</si>
  <si>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</si>
  <si>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</si>
  <si>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</si>
  <si>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</si>
  <si>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</si>
  <si>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</si>
  <si>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</si>
  <si>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</si>
  <si>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</si>
  <si>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</si>
  <si>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</si>
  <si>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</si>
  <si>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</si>
  <si>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</si>
  <si>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</si>
  <si>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</si>
  <si>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</si>
  <si>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</si>
  <si>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</si>
  <si>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</si>
  <si>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</si>
  <si>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</si>
  <si>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</si>
  <si>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</si>
  <si>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</si>
  <si>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</si>
  <si>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</si>
  <si>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</si>
  <si>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</si>
  <si>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</si>
  <si>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</si>
  <si>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</si>
  <si>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</si>
  <si>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</si>
  <si>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</si>
  <si>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</si>
  <si>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</si>
  <si>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</si>
  <si>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</si>
  <si>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</si>
  <si>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</si>
  <si>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</si>
  <si>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</si>
  <si>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</si>
  <si>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</si>
  <si>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</si>
  <si>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</si>
  <si>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</si>
  <si>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</si>
  <si>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</si>
  <si>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</si>
  <si>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</si>
  <si>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</si>
  <si>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</si>
  <si>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</si>
  <si>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</si>
  <si>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</si>
  <si>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</si>
  <si>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</si>
  <si>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</si>
  <si>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</si>
  <si>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</si>
  <si>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</si>
  <si>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</si>
  <si>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</si>
  <si>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</si>
  <si>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</si>
  <si>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</si>
  <si>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</si>
  <si>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</si>
  <si>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</si>
  <si>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</si>
  <si>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</si>
  <si>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</si>
  <si>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</si>
  <si>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</si>
  <si>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</si>
  <si>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</si>
  <si>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</si>
  <si>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</si>
  <si>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</si>
  <si>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</si>
  <si>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</si>
  <si>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</si>
  <si>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</si>
  <si>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</si>
  <si>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</si>
  <si>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</si>
  <si>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</si>
  <si>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</si>
  <si>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</si>
  <si>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</si>
  <si>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</si>
  <si>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</si>
  <si>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</si>
  <si>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</si>
  <si>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</si>
  <si>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</si>
  <si>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</si>
  <si>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</si>
  <si>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</si>
  <si>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</si>
  <si>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</si>
  <si>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</si>
  <si>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</si>
  <si>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</si>
  <si>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</si>
  <si>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</si>
  <si>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</si>
  <si>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</si>
  <si>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</si>
  <si>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</si>
  <si>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</si>
  <si>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</si>
  <si>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</si>
  <si>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</si>
  <si>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</si>
  <si>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</si>
  <si>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</si>
  <si>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</si>
  <si>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</si>
  <si>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</si>
  <si>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</si>
  <si>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</si>
  <si>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</si>
  <si>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</si>
  <si>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</si>
  <si>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</si>
  <si>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</si>
  <si>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</si>
  <si>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</si>
  <si>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</si>
  <si>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</si>
  <si>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</si>
  <si>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</si>
  <si>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</si>
  <si>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</si>
  <si>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</si>
  <si>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</si>
  <si>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</si>
  <si>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</si>
  <si>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</si>
  <si>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</si>
  <si>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</si>
  <si>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</si>
  <si>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</si>
  <si>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</si>
  <si>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</si>
  <si>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</si>
  <si>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</si>
  <si>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</si>
  <si>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</si>
  <si>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</si>
  <si>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</si>
  <si>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</si>
  <si>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</si>
  <si>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</si>
  <si>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</si>
  <si>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</si>
  <si>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</si>
  <si>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</si>
  <si>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</si>
  <si>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</si>
  <si>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</si>
  <si>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</si>
  <si>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</si>
  <si>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</si>
  <si>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</si>
  <si>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</si>
  <si>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</si>
  <si>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</si>
  <si>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</si>
  <si>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</si>
  <si>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</si>
  <si>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</si>
  <si>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</si>
  <si>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</si>
  <si>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</si>
  <si>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</si>
  <si>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</si>
  <si>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</si>
  <si>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</si>
  <si>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</si>
  <si>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</si>
  <si>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</si>
  <si>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</si>
  <si>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</si>
  <si>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</si>
  <si>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</si>
  <si>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</si>
  <si>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</si>
  <si>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</si>
  <si>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</si>
  <si>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</si>
  <si>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</si>
  <si>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</si>
  <si>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</si>
  <si>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</si>
  <si>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</si>
  <si>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</si>
  <si>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</si>
  <si>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</si>
  <si>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</si>
  <si>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</si>
  <si>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</si>
  <si>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</si>
  <si>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</si>
  <si>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</si>
  <si>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</si>
  <si>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</si>
  <si>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</si>
  <si>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</si>
  <si>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</si>
  <si>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</si>
  <si>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</si>
  <si>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</si>
  <si>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</si>
  <si>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</si>
  <si>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</si>
  <si>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</si>
  <si>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</si>
  <si>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</si>
  <si>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</si>
  <si>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</si>
  <si>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</si>
  <si>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</si>
  <si>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</si>
  <si>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</si>
  <si>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</si>
  <si>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</si>
  <si>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</si>
  <si>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</si>
  <si>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</si>
  <si>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</si>
  <si>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</si>
  <si>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</si>
  <si>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</si>
  <si>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</si>
  <si>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</si>
  <si>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</si>
  <si>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</si>
  <si>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</si>
  <si>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</si>
  <si>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</si>
  <si>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</si>
  <si>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</si>
  <si>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</si>
  <si>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</si>
  <si>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</si>
  <si>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</si>
  <si>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</si>
  <si>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</si>
  <si>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</si>
  <si>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</si>
  <si>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</si>
  <si>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</si>
  <si>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</si>
  <si>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</si>
  <si>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</si>
  <si>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</si>
  <si>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</si>
  <si>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</si>
  <si>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</si>
  <si>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</si>
  <si>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</si>
  <si>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</si>
  <si>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</si>
  <si>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</si>
  <si>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</si>
  <si>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</si>
  <si>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</si>
  <si>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</si>
  <si>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</si>
  <si>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</si>
  <si>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</si>
  <si>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</si>
  <si>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</si>
  <si>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</si>
  <si>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</si>
  <si>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</si>
  <si>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</si>
  <si>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</si>
  <si>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</si>
  <si>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</si>
  <si>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</si>
  <si>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</si>
  <si>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</si>
  <si>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</si>
  <si>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</si>
  <si>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</si>
  <si>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</si>
  <si>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</si>
  <si>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</si>
  <si>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</si>
  <si>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</si>
  <si>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</si>
  <si>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</si>
  <si>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</si>
  <si>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</si>
  <si>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</si>
  <si>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</si>
  <si>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</si>
  <si>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</si>
  <si>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</si>
  <si>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</si>
  <si>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</si>
  <si>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</si>
  <si>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</si>
  <si>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</si>
  <si>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</si>
  <si>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</si>
  <si>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</si>
  <si>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</si>
  <si>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</si>
  <si>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</si>
  <si>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</si>
  <si>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</si>
  <si>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</si>
  <si>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</si>
  <si>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</si>
  <si>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</si>
  <si>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</si>
  <si>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</si>
  <si>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</si>
  <si>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</si>
  <si>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</si>
  <si>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</si>
  <si>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</si>
  <si>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</si>
  <si>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</si>
  <si>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</si>
  <si>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</si>
  <si>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</si>
  <si>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</si>
  <si>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</si>
  <si>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</si>
  <si>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</si>
  <si>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</si>
  <si>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</si>
  <si>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</si>
  <si>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</si>
  <si>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</si>
  <si>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</si>
  <si>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</si>
  <si>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</si>
  <si>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</si>
  <si>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</si>
  <si>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</si>
  <si>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</si>
  <si>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</si>
  <si>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</si>
  <si>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</si>
  <si>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</si>
  <si>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</si>
  <si>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</si>
  <si>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</si>
  <si>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</si>
  <si>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</si>
  <si>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</si>
  <si>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</si>
  <si>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</si>
  <si>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</si>
  <si>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</si>
  <si>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</si>
  <si>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</si>
  <si>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</si>
  <si>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</si>
  <si>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</si>
  <si>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</si>
  <si>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</si>
  <si>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</si>
  <si>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</si>
  <si>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</si>
  <si>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</si>
  <si>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</si>
  <si>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</si>
  <si>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</si>
  <si>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</si>
  <si>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</si>
  <si>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</si>
  <si>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</si>
  <si>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</si>
  <si>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</si>
  <si>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</si>
  <si>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</si>
  <si>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</si>
  <si>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</si>
  <si>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</si>
  <si>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</si>
  <si>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</si>
  <si>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</si>
  <si>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</si>
  <si>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</si>
  <si>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</si>
  <si>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</si>
  <si>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</si>
  <si>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</si>
  <si>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</si>
  <si>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</si>
  <si>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</si>
  <si>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</si>
  <si>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</si>
  <si>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</si>
  <si>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</si>
  <si>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</si>
  <si>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</si>
  <si>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</si>
  <si>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</si>
  <si>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</si>
  <si>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</si>
  <si>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</si>
  <si>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</si>
  <si>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</si>
  <si>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</si>
  <si>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</si>
  <si>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</si>
  <si>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</si>
  <si>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</si>
  <si>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</si>
  <si>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</si>
  <si>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</si>
  <si>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</si>
  <si>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</si>
  <si>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</si>
  <si>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</si>
  <si>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</si>
  <si>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</si>
  <si>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</si>
  <si>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</si>
  <si>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</si>
  <si>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</si>
  <si>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</si>
  <si>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</si>
  <si>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</si>
  <si>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</si>
  <si>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</si>
  <si>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</si>
  <si>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</si>
  <si>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</si>
  <si>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</si>
  <si>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</si>
  <si>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</si>
  <si>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</si>
  <si>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</si>
  <si>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</si>
  <si>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</si>
  <si>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</si>
  <si>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</si>
  <si>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</si>
  <si>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</si>
  <si>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</si>
  <si>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</si>
  <si>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</si>
  <si>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</si>
  <si>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</si>
  <si>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</si>
  <si>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</si>
  <si>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</si>
  <si>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</si>
  <si>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</si>
  <si>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</si>
  <si>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</si>
  <si>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</si>
  <si>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</si>
  <si>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</si>
  <si>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</si>
  <si>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</si>
  <si>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</si>
  <si>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</si>
  <si>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</si>
  <si>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</si>
  <si>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</si>
  <si>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</si>
  <si>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</si>
  <si>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</si>
  <si>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</si>
  <si>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</si>
  <si>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</si>
  <si>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</si>
  <si>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</si>
  <si>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</si>
  <si>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</si>
  <si>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</si>
  <si>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</si>
  <si>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</si>
  <si>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</si>
  <si>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</si>
  <si>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</si>
  <si>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</si>
  <si>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</si>
  <si>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</si>
  <si>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</si>
  <si>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</si>
  <si>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</si>
  <si>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</si>
  <si>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</si>
  <si>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</si>
  <si>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</si>
  <si>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</si>
  <si>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</si>
  <si>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</si>
  <si>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</si>
  <si>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</si>
  <si>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</si>
  <si>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</si>
  <si>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</si>
  <si>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</si>
  <si>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</si>
  <si>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</si>
  <si>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</si>
  <si>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</si>
  <si>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</si>
  <si>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</si>
  <si>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</si>
  <si>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</si>
  <si>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</si>
  <si>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</si>
  <si>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</si>
  <si>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</si>
  <si>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</si>
  <si>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</si>
  <si>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</si>
  <si>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</si>
  <si>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</si>
  <si>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</si>
  <si>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</si>
  <si>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</si>
  <si>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</si>
  <si>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</si>
  <si>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</si>
  <si>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</si>
  <si>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</si>
  <si>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</si>
  <si>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</si>
  <si>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</si>
  <si>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</si>
  <si>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</si>
  <si>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</si>
  <si>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</si>
  <si>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</si>
  <si>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</si>
  <si>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</si>
  <si>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</si>
  <si>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</si>
  <si>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</si>
  <si>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</si>
  <si>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</si>
  <si>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</si>
  <si>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</si>
  <si>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</si>
  <si>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</si>
  <si>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</si>
  <si>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</si>
  <si>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</si>
  <si>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</si>
  <si>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</si>
  <si>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</si>
  <si>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</si>
  <si>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</si>
  <si>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</si>
  <si>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</si>
  <si>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</si>
  <si>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</si>
  <si>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</si>
  <si>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</si>
  <si>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</si>
  <si>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</si>
  <si>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</si>
  <si>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</si>
  <si>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</si>
  <si>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</si>
  <si>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</si>
  <si>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</si>
  <si>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</si>
  <si>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</si>
  <si>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</si>
  <si>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</si>
  <si>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</si>
  <si>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</si>
  <si>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</si>
  <si>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</si>
  <si>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</si>
  <si>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</si>
  <si>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</si>
  <si>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</si>
  <si>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</si>
  <si>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</si>
  <si>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</si>
  <si>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</si>
  <si>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</si>
  <si>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</si>
  <si>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</si>
  <si>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</si>
  <si>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</si>
  <si>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</si>
  <si>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</si>
  <si>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</si>
  <si>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</si>
  <si>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</si>
  <si>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</si>
  <si>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</si>
  <si>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</si>
  <si>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</si>
  <si>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</si>
  <si>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</si>
  <si>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</si>
  <si>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</si>
  <si>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</si>
  <si>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</si>
  <si>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</si>
  <si>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</si>
  <si>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</si>
  <si>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</si>
  <si>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</si>
  <si>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</si>
  <si>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</si>
  <si>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</si>
  <si>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</si>
  <si>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</si>
  <si>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</si>
  <si>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</si>
  <si>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</si>
  <si>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</si>
  <si>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</si>
  <si>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</si>
  <si>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</si>
  <si>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</si>
  <si>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</si>
  <si>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</si>
  <si>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</si>
  <si>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</si>
  <si>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</si>
  <si>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</si>
  <si>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</si>
  <si>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</si>
  <si>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</si>
  <si>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</si>
  <si>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</si>
  <si>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</si>
  <si>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</si>
  <si>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</si>
  <si>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</si>
  <si>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</si>
  <si>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</si>
  <si>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</si>
  <si>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</si>
  <si>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</si>
  <si>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</si>
  <si>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</si>
  <si>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</si>
  <si>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</si>
  <si>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</si>
  <si>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</si>
  <si>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</si>
  <si>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</si>
  <si>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</si>
  <si>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</si>
  <si>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</si>
  <si>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</si>
  <si>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</si>
  <si>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</si>
  <si>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</si>
  <si>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</si>
  <si>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</si>
  <si>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</si>
  <si>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</si>
  <si>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</si>
  <si>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</si>
  <si>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</si>
  <si>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</si>
  <si>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</si>
  <si>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</si>
  <si>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</si>
  <si>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</si>
  <si>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</si>
  <si>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</si>
  <si>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</si>
  <si>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</si>
  <si>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</si>
  <si>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</si>
  <si>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</si>
  <si>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</si>
  <si>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</si>
  <si>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</si>
  <si>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</si>
  <si>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</si>
  <si>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</si>
  <si>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</si>
  <si>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</si>
  <si>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</si>
  <si>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</si>
  <si>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</si>
  <si>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</si>
  <si>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</si>
  <si>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</si>
  <si>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</si>
  <si>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</si>
  <si>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</si>
  <si>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</si>
  <si>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</si>
  <si>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</si>
  <si>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</si>
  <si>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</si>
  <si>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</si>
  <si>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</si>
  <si>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</si>
  <si>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</si>
  <si>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</si>
  <si>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</si>
  <si>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</si>
  <si>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</si>
  <si>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</si>
  <si>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</si>
  <si>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</si>
  <si>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</si>
  <si>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</si>
  <si>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</si>
  <si>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</si>
  <si>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</si>
  <si>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</si>
  <si>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</si>
  <si>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</si>
  <si>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</si>
  <si>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</si>
  <si>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</si>
  <si>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</si>
  <si>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</si>
  <si>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</si>
  <si>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</si>
  <si>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</si>
  <si>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</si>
  <si>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</si>
  <si>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</si>
  <si>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</si>
  <si>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</si>
  <si>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</si>
  <si>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</si>
  <si>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</si>
  <si>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</si>
  <si>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</si>
  <si>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</si>
  <si>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</si>
  <si>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</si>
  <si>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</si>
  <si>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</si>
  <si>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</si>
  <si>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</si>
  <si>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</si>
  <si>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</si>
  <si>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</si>
  <si>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</si>
  <si>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</si>
  <si>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</si>
  <si>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</si>
  <si>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</si>
  <si>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</si>
  <si>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</si>
  <si>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</si>
  <si>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</si>
  <si>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</si>
  <si>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</si>
  <si>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</si>
  <si>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</si>
  <si>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</si>
  <si>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</si>
  <si>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</si>
  <si>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</si>
  <si>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</si>
  <si>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</si>
  <si>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</si>
  <si>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</si>
  <si>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</si>
  <si>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</si>
  <si>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</si>
  <si>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</si>
  <si>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</si>
  <si>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</si>
  <si>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</si>
  <si>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</si>
  <si>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</si>
  <si>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</si>
  <si>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</si>
  <si>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</si>
  <si>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</si>
  <si>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</si>
  <si>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</si>
  <si>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</si>
  <si>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</si>
  <si>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</si>
  <si>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</si>
  <si>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</si>
  <si>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</si>
  <si>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</si>
  <si>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</si>
  <si>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</si>
  <si>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</si>
  <si>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</si>
  <si>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</si>
  <si>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</si>
  <si>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</si>
  <si>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</si>
  <si>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</si>
  <si>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</si>
  <si>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</si>
  <si>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</si>
  <si>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</si>
  <si>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</si>
  <si>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</si>
  <si>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</si>
  <si>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</si>
  <si>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</si>
  <si>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</si>
  <si>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</si>
  <si>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</si>
  <si>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</si>
  <si>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</si>
  <si>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</si>
  <si>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</si>
  <si>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</si>
  <si>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</si>
  <si>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</si>
  <si>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</si>
  <si>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</si>
  <si>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</si>
  <si>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</si>
  <si>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</si>
  <si>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</si>
  <si>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</si>
  <si>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</si>
  <si>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</si>
  <si>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</si>
  <si>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</si>
  <si>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</si>
  <si>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</si>
  <si>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</si>
  <si>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</si>
  <si>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</si>
  <si>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</si>
  <si>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</si>
  <si>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</si>
  <si>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</si>
  <si>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</si>
  <si>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</si>
  <si>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</si>
  <si>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</si>
  <si>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</si>
  <si>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</si>
  <si>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</si>
  <si>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</si>
  <si>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</si>
  <si>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</si>
  <si>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</si>
  <si>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</si>
  <si>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</si>
  <si>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</si>
  <si>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</si>
  <si>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</si>
  <si>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</si>
  <si>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</si>
  <si>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</si>
  <si>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</si>
  <si>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</si>
  <si>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</si>
  <si>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</si>
  <si>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</si>
  <si>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</si>
  <si>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</si>
  <si>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</si>
  <si>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</si>
  <si>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</si>
  <si>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</si>
  <si>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</si>
  <si>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</si>
  <si>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</si>
  <si>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</si>
  <si>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</si>
  <si>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</si>
  <si>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</si>
  <si>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</si>
  <si>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</si>
  <si>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</si>
  <si>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</si>
  <si>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</si>
  <si>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</si>
  <si>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</si>
  <si>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</si>
  <si>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</si>
  <si>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</si>
  <si>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</si>
  <si>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</si>
  <si>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</si>
  <si>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</si>
  <si>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</si>
  <si>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</si>
  <si>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</si>
  <si>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</si>
  <si>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</si>
  <si>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</si>
  <si>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</si>
  <si>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</si>
  <si>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</si>
  <si>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</si>
  <si>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</si>
  <si>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</si>
  <si>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</si>
  <si>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</si>
  <si>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</si>
  <si>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</si>
  <si>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</si>
  <si>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</si>
  <si>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</si>
  <si>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</si>
  <si>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</si>
  <si>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</si>
  <si>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</si>
  <si>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</si>
  <si>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</si>
  <si>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</si>
  <si>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</si>
  <si>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</si>
  <si>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</si>
  <si>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</si>
  <si>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</si>
  <si>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</si>
  <si>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</si>
  <si>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</si>
  <si>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</si>
  <si>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</si>
  <si>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</si>
  <si>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</si>
  <si>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</si>
  <si>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</si>
  <si>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</si>
  <si>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</si>
  <si>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</si>
  <si>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</si>
  <si>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</si>
  <si>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</si>
  <si>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</si>
  <si>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</si>
  <si>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</si>
  <si>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</si>
  <si>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</si>
  <si>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</si>
  <si>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</si>
  <si>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</si>
  <si>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</si>
  <si>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</si>
  <si>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</si>
  <si>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</si>
  <si>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</si>
  <si>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</si>
  <si>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</si>
  <si>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</si>
  <si>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</si>
  <si>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</si>
  <si>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</si>
  <si>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</si>
  <si>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</si>
  <si>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</si>
  <si>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</si>
  <si>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</si>
  <si>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</si>
  <si>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</si>
  <si>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</si>
  <si>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</si>
  <si>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</si>
  <si>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</si>
  <si>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</si>
  <si>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</si>
  <si>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</si>
  <si>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</si>
  <si>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</si>
  <si>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</si>
  <si>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</si>
  <si>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</si>
  <si>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</si>
  <si>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</si>
  <si>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</si>
  <si>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</si>
  <si>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</si>
  <si>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</si>
  <si>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</si>
  <si>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</si>
  <si>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</si>
  <si>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</si>
  <si>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</si>
  <si>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</si>
  <si>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</si>
  <si>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</si>
  <si>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</si>
  <si>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</si>
  <si>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</si>
  <si>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</si>
  <si>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</si>
  <si>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</si>
  <si>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</si>
  <si>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</si>
  <si>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</si>
  <si>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</si>
  <si>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</si>
  <si>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</si>
  <si>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</si>
  <si>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</si>
  <si>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</si>
  <si>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</si>
  <si>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</si>
  <si>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</si>
  <si>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</si>
  <si>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</si>
  <si>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</si>
  <si>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</si>
  <si>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</si>
  <si>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</si>
  <si>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</si>
  <si>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</si>
  <si>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</si>
  <si>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</si>
  <si>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</si>
  <si>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</si>
  <si>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</si>
  <si>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</si>
  <si>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</si>
  <si>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</si>
  <si>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</si>
  <si>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</si>
  <si>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</si>
  <si>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</si>
  <si>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</si>
  <si>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</si>
  <si>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</si>
  <si>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</si>
  <si>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</si>
  <si>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</si>
  <si>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</si>
  <si>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</si>
  <si>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</si>
  <si>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</si>
  <si>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</si>
  <si>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</si>
  <si>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</si>
  <si>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</si>
  <si>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</si>
  <si>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</si>
  <si>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</si>
  <si>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</si>
  <si>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</si>
  <si>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</si>
  <si>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</si>
  <si>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</si>
  <si>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</si>
  <si>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</si>
  <si>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</si>
  <si>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</si>
  <si>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</si>
  <si>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</si>
  <si>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</si>
  <si>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</si>
  <si>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</si>
  <si>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</si>
  <si>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</si>
  <si>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</si>
  <si>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</si>
  <si>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</si>
  <si>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</si>
  <si>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</si>
  <si>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</si>
  <si>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</si>
  <si>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</si>
  <si>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</si>
  <si>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</si>
  <si>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</si>
  <si>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</si>
  <si>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</si>
  <si>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</si>
  <si>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</si>
  <si>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</si>
  <si>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</si>
  <si>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</si>
  <si>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</si>
  <si>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</si>
  <si>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</si>
  <si>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</si>
  <si>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</si>
  <si>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</si>
  <si>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</si>
  <si>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</si>
  <si>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</si>
  <si>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</si>
  <si>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</si>
  <si>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</si>
  <si>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</si>
  <si>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</si>
  <si>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</si>
  <si>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</si>
  <si>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</si>
  <si>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</si>
  <si>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</si>
  <si>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</si>
  <si>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</si>
  <si>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</si>
  <si>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</si>
  <si>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</si>
  <si>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</si>
  <si>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</si>
  <si>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</si>
  <si>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</si>
  <si>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</si>
  <si>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</si>
  <si>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</si>
  <si>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</si>
  <si>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</si>
  <si>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</si>
  <si>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</si>
  <si>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</si>
  <si>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</si>
  <si>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</si>
  <si>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</si>
  <si>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</si>
  <si>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</si>
  <si>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</si>
  <si>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</si>
  <si>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</si>
  <si>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</si>
  <si>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</si>
  <si>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</si>
  <si>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</si>
  <si>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</si>
  <si>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</si>
  <si>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</si>
  <si>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</si>
  <si>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</si>
  <si>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</si>
  <si>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</si>
  <si>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</si>
  <si>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</si>
  <si>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</si>
  <si>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</si>
  <si>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</si>
  <si>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</si>
  <si>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</si>
  <si>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</si>
  <si>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</si>
  <si>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</si>
  <si>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</si>
  <si>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</si>
  <si>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</si>
  <si>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</si>
  <si>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</si>
  <si>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</si>
  <si>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</si>
  <si>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</si>
  <si>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</si>
  <si>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</si>
  <si>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</si>
  <si>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</si>
  <si>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</si>
  <si>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</si>
  <si>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</si>
  <si>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</si>
  <si>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</si>
  <si>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</si>
  <si>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</si>
  <si>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</si>
  <si>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</si>
  <si>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</si>
  <si>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</si>
  <si>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</si>
  <si>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</si>
  <si>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</si>
  <si>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</si>
  <si>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</si>
  <si>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</si>
  <si>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</si>
  <si>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</si>
  <si>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</si>
  <si>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</si>
  <si>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</si>
  <si>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</si>
  <si>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</si>
  <si>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</si>
  <si>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</si>
  <si>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</si>
  <si>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</si>
  <si>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</si>
  <si>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</si>
  <si>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</si>
  <si>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</si>
  <si>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</si>
  <si>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</si>
  <si>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</si>
  <si>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</si>
  <si>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</si>
  <si>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</si>
  <si>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</si>
  <si>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</si>
  <si>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</si>
  <si>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</si>
  <si>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</si>
  <si>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</si>
  <si>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</si>
  <si>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</si>
  <si>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</si>
  <si>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</si>
  <si>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</si>
  <si>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</si>
  <si>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</si>
  <si>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</si>
  <si>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</si>
  <si>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</si>
  <si>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</si>
  <si>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</si>
  <si>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</si>
  <si>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</si>
  <si>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</si>
  <si>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</si>
  <si>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</si>
  <si>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</si>
  <si>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</si>
  <si>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</si>
  <si>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</si>
  <si>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</si>
  <si>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</si>
  <si>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</si>
  <si>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</si>
  <si>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</si>
  <si>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</si>
  <si>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</si>
  <si>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</si>
  <si>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</si>
  <si>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</si>
  <si>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</si>
  <si>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</si>
  <si>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</si>
  <si>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</si>
  <si>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</si>
  <si>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</si>
  <si>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</si>
  <si>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</si>
  <si>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</si>
  <si>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</si>
  <si>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</si>
  <si>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</si>
  <si>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</si>
  <si>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</si>
  <si>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</si>
  <si>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</si>
  <si>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</si>
  <si>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</si>
  <si>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</si>
  <si>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</si>
  <si>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</si>
  <si>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</si>
  <si>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</si>
  <si>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</si>
  <si>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</si>
  <si>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</si>
  <si>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</si>
  <si>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</si>
  <si>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</si>
  <si>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</si>
  <si>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</si>
  <si>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</si>
  <si>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</si>
  <si>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</si>
  <si>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</si>
  <si>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</si>
  <si>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</si>
  <si>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</si>
  <si>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</si>
  <si>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</si>
  <si>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</si>
  <si>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</si>
  <si>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</si>
  <si>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</si>
  <si>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</si>
  <si>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</si>
  <si>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</si>
  <si>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</si>
  <si>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</si>
  <si>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</si>
  <si>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</si>
  <si>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</si>
  <si>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</si>
  <si>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</si>
  <si>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</si>
  <si>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</si>
  <si>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</si>
  <si>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</si>
  <si>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</si>
  <si>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</si>
  <si>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</si>
  <si>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</si>
  <si>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</si>
  <si>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</si>
  <si>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</si>
  <si>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</si>
  <si>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</si>
  <si>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</si>
  <si>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</si>
  <si>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</si>
  <si>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</si>
  <si>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</si>
  <si>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</si>
  <si>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</si>
  <si>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</si>
  <si>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</si>
  <si>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</si>
  <si>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</si>
  <si>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</si>
  <si>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</si>
  <si>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</si>
  <si>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</si>
  <si>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</si>
  <si>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</si>
  <si>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</si>
  <si>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</si>
  <si>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</si>
  <si>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</si>
  <si>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</si>
  <si>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</si>
  <si>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</si>
  <si>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</si>
  <si>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</si>
  <si>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</si>
  <si>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</si>
  <si>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</si>
  <si>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</si>
  <si>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</si>
  <si>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</si>
  <si>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</si>
  <si>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</si>
  <si>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</si>
  <si>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</si>
  <si>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</si>
  <si>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</si>
  <si>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</si>
  <si>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</si>
  <si>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</si>
  <si>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</si>
  <si>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</si>
  <si>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</si>
  <si>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</si>
  <si>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</si>
  <si>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</si>
  <si>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</si>
  <si>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</si>
  <si>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</si>
  <si>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</si>
  <si>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</si>
  <si>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</si>
  <si>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</si>
  <si>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</si>
  <si>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</si>
  <si>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</si>
  <si>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</si>
  <si>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</si>
  <si>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</si>
  <si>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</si>
  <si>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</si>
  <si>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</si>
  <si>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</si>
  <si>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</si>
  <si>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</si>
  <si>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</si>
  <si>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</si>
  <si>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</si>
  <si>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</si>
  <si>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</si>
  <si>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</si>
  <si>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</si>
  <si>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</si>
  <si>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</si>
  <si>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</si>
  <si>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</si>
  <si>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</si>
  <si>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</si>
  <si>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</si>
  <si>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</si>
  <si>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</si>
  <si>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</si>
  <si>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</si>
  <si>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</si>
  <si>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</si>
  <si>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</si>
  <si>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</si>
  <si>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</si>
  <si>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</si>
  <si>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</si>
  <si>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</si>
  <si>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</si>
  <si>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</si>
  <si>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</si>
  <si>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</si>
  <si>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</si>
  <si>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</si>
  <si>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</si>
  <si>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</si>
  <si>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</si>
  <si>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</si>
  <si>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</si>
  <si>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</si>
  <si>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</si>
  <si>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</si>
  <si>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</si>
  <si>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</si>
  <si>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</si>
  <si>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</si>
  <si>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</si>
  <si>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</si>
  <si>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</si>
  <si>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</si>
  <si>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</si>
  <si>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</si>
  <si>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</si>
  <si>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</si>
  <si>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</si>
  <si>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</si>
  <si>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</si>
  <si>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</si>
  <si>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</si>
  <si>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</si>
  <si>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</si>
  <si>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</si>
  <si>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</si>
  <si>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</si>
  <si>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</si>
  <si>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</si>
  <si>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</si>
  <si>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</si>
  <si>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</si>
  <si>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</si>
  <si>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</si>
  <si>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</si>
  <si>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</si>
  <si>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</si>
  <si>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</si>
  <si>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</si>
  <si>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</si>
  <si>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</si>
  <si>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</si>
  <si>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</si>
  <si>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</si>
  <si>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</si>
  <si>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</si>
  <si>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</si>
  <si>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</si>
  <si>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</si>
  <si>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</si>
  <si>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</si>
  <si>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</si>
  <si>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</si>
  <si>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</si>
  <si>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</si>
  <si>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</si>
  <si>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</si>
  <si>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</si>
  <si>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</si>
  <si>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</si>
  <si>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</si>
  <si>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</si>
  <si>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</si>
  <si>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</si>
  <si>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</si>
  <si>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</si>
  <si>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</si>
  <si>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</si>
  <si>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</si>
  <si>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</si>
  <si>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</si>
  <si>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</si>
  <si>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</si>
  <si>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</si>
  <si>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</si>
  <si>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</si>
  <si>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</si>
  <si>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</si>
  <si>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</si>
  <si>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</si>
  <si>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</si>
  <si>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</si>
  <si>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</si>
  <si>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</si>
  <si>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</si>
  <si>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</si>
  <si>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</si>
  <si>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</si>
  <si>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</si>
  <si>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</si>
  <si>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</si>
  <si>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</si>
  <si>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</si>
  <si>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</si>
  <si>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</si>
  <si>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</si>
  <si>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</si>
  <si>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</si>
  <si>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</si>
  <si>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</si>
  <si>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</si>
  <si>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</si>
  <si>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</si>
  <si>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</si>
  <si>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</si>
  <si>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</si>
  <si>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</si>
  <si>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</si>
  <si>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</si>
  <si>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</si>
  <si>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</si>
  <si>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</si>
  <si>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</si>
  <si>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</si>
  <si>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</si>
  <si>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</si>
  <si>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</si>
  <si>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</si>
  <si>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</si>
  <si>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</si>
  <si>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</si>
  <si>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</si>
  <si>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</si>
  <si>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</si>
  <si>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</si>
  <si>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</si>
  <si>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</si>
  <si>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</si>
  <si>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</si>
  <si>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</si>
  <si>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</si>
  <si>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</si>
  <si>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</si>
  <si>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</si>
  <si>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</si>
  <si>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</si>
  <si>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</si>
  <si>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</si>
  <si>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</si>
  <si>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</si>
  <si>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</si>
  <si>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</si>
  <si>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</si>
  <si>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</si>
  <si>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</si>
  <si>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</si>
  <si>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</si>
  <si>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</si>
  <si>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</si>
  <si>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</si>
  <si>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</si>
  <si>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</si>
  <si>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</si>
  <si>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</si>
  <si>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</si>
  <si>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</si>
  <si>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</si>
  <si>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</si>
  <si>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</si>
  <si>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</si>
  <si>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</si>
  <si>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</si>
  <si>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</si>
  <si>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</si>
  <si>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</si>
  <si>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</si>
  <si>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</si>
  <si>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</si>
  <si>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</si>
  <si>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</si>
  <si>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</si>
  <si>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</si>
  <si>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</si>
  <si>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</si>
  <si>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</si>
  <si>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</si>
  <si>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</si>
  <si>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</si>
  <si>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</si>
  <si>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</si>
  <si>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</si>
  <si>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</si>
  <si>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</si>
  <si>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</si>
  <si>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</si>
  <si>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</si>
  <si>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</si>
  <si>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</si>
  <si>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</si>
  <si>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</si>
  <si>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</si>
  <si>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</si>
  <si>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</si>
  <si>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</si>
  <si>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</si>
  <si>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</si>
  <si>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</si>
  <si>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</si>
  <si>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</si>
  <si>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</si>
  <si>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</si>
  <si>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</si>
  <si>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</si>
  <si>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</si>
  <si>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</si>
  <si>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</si>
  <si>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</si>
  <si>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</si>
  <si>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</si>
  <si>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</si>
  <si>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</si>
  <si>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</si>
  <si>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</si>
  <si>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</si>
  <si>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</si>
  <si>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</si>
  <si>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</si>
  <si>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</si>
  <si>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</si>
  <si>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</si>
  <si>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</si>
  <si>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</si>
  <si>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</si>
  <si>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</si>
  <si>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</si>
  <si>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</si>
  <si>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</si>
  <si>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</si>
  <si>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</si>
  <si>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</si>
  <si>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</si>
  <si>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</si>
  <si>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</si>
  <si>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</si>
  <si>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</si>
  <si>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</si>
  <si>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</si>
  <si>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</si>
  <si>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</si>
  <si>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</si>
  <si>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</si>
  <si>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</si>
  <si>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</si>
  <si>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</si>
  <si>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</si>
  <si>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</si>
  <si>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</si>
  <si>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</si>
  <si>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</si>
  <si>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</si>
  <si>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</si>
  <si>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</si>
  <si>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</si>
  <si>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</si>
  <si>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</si>
  <si>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</si>
  <si>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</si>
  <si>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</si>
  <si>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</si>
  <si>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</si>
  <si>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</si>
  <si>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</si>
  <si>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</si>
  <si>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</si>
  <si>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</si>
  <si>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</si>
  <si>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</si>
  <si>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</si>
  <si>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</si>
  <si>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</si>
  <si>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</si>
  <si>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</si>
  <si>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</si>
  <si>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</si>
  <si>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</si>
  <si>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</si>
  <si>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</si>
  <si>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</si>
  <si>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</si>
  <si>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</si>
  <si>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</si>
  <si>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</si>
  <si>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</si>
  <si>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</si>
  <si>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</si>
  <si>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</si>
  <si>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</si>
  <si>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</si>
  <si>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</si>
  <si>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</si>
  <si>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</si>
  <si>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</si>
  <si>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</si>
  <si>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</si>
  <si>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</si>
  <si>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</si>
  <si>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</si>
  <si>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</si>
  <si>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</si>
  <si>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</si>
  <si>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</si>
  <si>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</si>
  <si>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</si>
  <si>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</si>
  <si>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</si>
  <si>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</si>
  <si>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</si>
  <si>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</si>
  <si>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</si>
  <si>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</si>
  <si>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</si>
  <si>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</si>
  <si>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</si>
  <si>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</si>
  <si>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</si>
  <si>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</si>
  <si>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</si>
  <si>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</si>
  <si>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</si>
  <si>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</si>
  <si>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</si>
  <si>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</si>
  <si>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</si>
  <si>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</si>
  <si>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</si>
  <si>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</si>
  <si>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</si>
  <si>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</si>
  <si>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</si>
  <si>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</si>
  <si>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</si>
  <si>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</si>
  <si>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</si>
  <si>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</si>
  <si>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</si>
  <si>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</si>
  <si>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</si>
  <si>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</si>
  <si>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</si>
  <si>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</si>
  <si>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</si>
  <si>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</si>
  <si>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</si>
  <si>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</si>
  <si>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</si>
  <si>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</si>
  <si>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</si>
  <si>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</si>
  <si>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</si>
  <si>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</si>
  <si>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</si>
  <si>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</si>
  <si>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</si>
  <si>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</si>
  <si>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</si>
  <si>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</si>
  <si>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</si>
  <si>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</si>
  <si>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</si>
  <si>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</si>
  <si>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</si>
  <si>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</si>
  <si>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</si>
  <si>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</si>
  <si>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</si>
  <si>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</si>
  <si>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</si>
  <si>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</si>
  <si>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</si>
  <si>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</si>
  <si>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</si>
  <si>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</si>
  <si>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</si>
  <si>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</si>
  <si>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</si>
  <si>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</si>
  <si>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</si>
  <si>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</si>
  <si>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</si>
  <si>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</si>
  <si>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</si>
  <si>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</si>
  <si>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</si>
  <si>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</si>
  <si>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</si>
  <si>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</si>
  <si>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</si>
  <si>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</si>
  <si>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</si>
  <si>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</si>
  <si>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</si>
  <si>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</si>
  <si>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</si>
  <si>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</si>
  <si>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</si>
  <si>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</si>
  <si>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</si>
  <si>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</si>
  <si>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</si>
  <si>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</si>
  <si>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</si>
  <si>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</si>
  <si>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</si>
  <si>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</si>
  <si>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</si>
  <si>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</si>
  <si>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</si>
  <si>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</si>
  <si>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</si>
  <si>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</si>
  <si>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</si>
  <si>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</si>
  <si>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</si>
  <si>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</si>
  <si>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</si>
  <si>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</si>
  <si>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</si>
  <si>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</si>
  <si>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</si>
  <si>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</si>
  <si>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</si>
  <si>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</si>
  <si>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</si>
  <si>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</si>
  <si>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</si>
  <si>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</si>
  <si>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</si>
  <si>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</si>
  <si>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</si>
  <si>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</si>
  <si>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</si>
  <si>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</si>
  <si>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</si>
  <si>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</si>
  <si>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</si>
  <si>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</si>
  <si>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</si>
  <si>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</si>
  <si>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</si>
  <si>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</si>
  <si>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</si>
  <si>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</si>
  <si>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</si>
  <si>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</si>
  <si>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</si>
  <si>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</si>
  <si>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</si>
  <si>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</si>
  <si>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</si>
  <si>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</si>
  <si>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</si>
  <si>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</si>
  <si>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</si>
  <si>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</si>
  <si>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</si>
  <si>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</si>
  <si>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</si>
  <si>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</si>
  <si>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</si>
  <si>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</si>
  <si>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</si>
  <si>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</si>
  <si>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</si>
  <si>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</si>
  <si>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</si>
  <si>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</si>
  <si>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</si>
  <si>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</si>
  <si>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</si>
  <si>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</si>
  <si>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</si>
  <si>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</si>
  <si>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</si>
  <si>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</si>
  <si>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</si>
  <si>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</si>
  <si>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</si>
  <si>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</si>
  <si>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</si>
  <si>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</si>
  <si>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</si>
  <si>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</si>
  <si>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</si>
  <si>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</si>
  <si>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</si>
  <si>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</si>
  <si>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</si>
  <si>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</si>
  <si>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</si>
  <si>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</si>
  <si>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</si>
  <si>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</si>
  <si>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</si>
  <si>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</si>
  <si>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</si>
  <si>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</si>
  <si>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</si>
  <si>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</si>
  <si>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</si>
  <si>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</si>
  <si>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</si>
  <si>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</si>
  <si>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</si>
  <si>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</si>
  <si>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</si>
  <si>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</si>
  <si>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</si>
  <si>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</si>
  <si>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</si>
  <si>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</si>
  <si>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</si>
  <si>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</si>
  <si>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</si>
  <si>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</si>
  <si>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</si>
  <si>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</si>
  <si>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</si>
  <si>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</si>
  <si>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</si>
  <si>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</si>
  <si>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</si>
  <si>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</si>
  <si>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</si>
  <si>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</si>
  <si>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</si>
  <si>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</si>
  <si>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</si>
  <si>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</si>
  <si>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</si>
  <si>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</si>
  <si>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</si>
  <si>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</si>
  <si>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</si>
  <si>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</si>
  <si>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</si>
  <si>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</si>
  <si>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</si>
  <si>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</si>
  <si>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</si>
  <si>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</si>
  <si>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</si>
  <si>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</si>
  <si>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</si>
  <si>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</si>
  <si>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</si>
  <si>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</si>
  <si>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</si>
  <si>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</si>
  <si>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</si>
  <si>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</si>
  <si>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</si>
  <si>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</si>
  <si>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</si>
  <si>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</si>
  <si>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</si>
  <si>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</si>
  <si>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</si>
  <si>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</si>
  <si>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</si>
  <si>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</si>
  <si>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</si>
  <si>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</si>
  <si>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</si>
  <si>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</si>
  <si>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</si>
  <si>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</si>
  <si>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</si>
  <si>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</si>
  <si>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</si>
  <si>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</si>
  <si>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</si>
  <si>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</si>
  <si>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</si>
  <si>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</si>
  <si>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</si>
  <si>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</si>
  <si>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</si>
  <si>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</si>
  <si>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</si>
  <si>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</si>
  <si>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</si>
  <si>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</si>
  <si>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</si>
  <si>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</si>
  <si>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</si>
  <si>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</si>
  <si>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</si>
  <si>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</si>
  <si>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</si>
  <si>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</si>
  <si>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</si>
  <si>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</si>
  <si>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</si>
  <si>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</si>
  <si>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</si>
  <si>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</si>
  <si>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</si>
  <si>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</si>
  <si>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</si>
  <si>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</si>
  <si>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</si>
  <si>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</si>
  <si>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</si>
  <si>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</si>
  <si>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</si>
  <si>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</si>
  <si>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</si>
  <si>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</si>
  <si>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</si>
  <si>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</si>
  <si>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</si>
  <si>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</si>
  <si>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</si>
  <si>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</si>
  <si>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</si>
  <si>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</si>
  <si>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</si>
  <si>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</si>
  <si>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</si>
  <si>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</si>
  <si>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</si>
  <si>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</si>
  <si>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</si>
  <si>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</si>
  <si>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</si>
  <si>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</si>
  <si>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</si>
  <si>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</si>
  <si>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</si>
  <si>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</si>
  <si>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</si>
  <si>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</si>
  <si>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</si>
  <si>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</si>
  <si>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</si>
  <si>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</si>
  <si>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</si>
  <si>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</si>
  <si>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</si>
  <si>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</si>
  <si>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</si>
  <si>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</si>
  <si>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</si>
  <si>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</si>
  <si>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</si>
  <si>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</si>
  <si>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</si>
  <si>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</si>
  <si>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</si>
  <si>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</si>
  <si>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</si>
  <si>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</si>
  <si>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</si>
  <si>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</si>
  <si>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</si>
  <si>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</si>
  <si>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</si>
  <si>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</si>
  <si>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</si>
  <si>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</si>
  <si>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</si>
  <si>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</si>
  <si>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</si>
  <si>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</si>
  <si>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</si>
  <si>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</si>
  <si>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</si>
  <si>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</si>
  <si>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</si>
  <si>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</si>
  <si>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</si>
  <si>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</si>
  <si>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</si>
  <si>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</si>
  <si>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</si>
  <si>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</si>
  <si>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</si>
  <si>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</si>
  <si>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</si>
  <si>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</si>
  <si>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</si>
  <si>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</si>
  <si>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</si>
  <si>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</si>
  <si>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</si>
  <si>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</si>
  <si>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</si>
  <si>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</si>
  <si>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</si>
  <si>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</si>
  <si>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</si>
  <si>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</si>
  <si>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</si>
  <si>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</si>
  <si>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</si>
  <si>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</si>
  <si>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</si>
  <si>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</si>
  <si>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</si>
  <si>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</si>
  <si>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</si>
  <si>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</si>
  <si>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</si>
  <si>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</si>
  <si>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</si>
  <si>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</si>
  <si>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</si>
  <si>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</si>
  <si>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</si>
  <si>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</si>
  <si>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</si>
  <si>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</si>
  <si>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</si>
  <si>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</si>
  <si>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</si>
  <si>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</si>
  <si>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</si>
  <si>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</si>
  <si>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</si>
  <si>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</si>
  <si>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</si>
  <si>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</si>
  <si>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</si>
  <si>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</si>
  <si>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</si>
  <si>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</si>
  <si>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</si>
  <si>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</si>
  <si>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</si>
  <si>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</si>
  <si>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</si>
  <si>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</si>
  <si>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</si>
  <si>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</si>
  <si>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</si>
  <si>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</si>
  <si>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</si>
  <si>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</si>
  <si>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</si>
  <si>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</si>
  <si>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</si>
  <si>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</si>
  <si>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</si>
  <si>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</si>
  <si>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</si>
  <si>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</si>
  <si>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</si>
  <si>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</si>
  <si>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</si>
  <si>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</si>
  <si>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</si>
  <si>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</si>
  <si>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</si>
  <si>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</si>
  <si>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</si>
  <si>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</si>
  <si>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</si>
  <si>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</si>
  <si>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</si>
  <si>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</si>
  <si>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</si>
  <si>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</si>
  <si>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</si>
  <si>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</si>
  <si>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</si>
  <si>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</si>
  <si>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</si>
  <si>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</si>
  <si>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</si>
  <si>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</si>
  <si>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</si>
  <si>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</si>
  <si>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</si>
  <si>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</si>
  <si>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</si>
  <si>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</si>
  <si>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</si>
  <si>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</si>
  <si>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</si>
  <si>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</si>
  <si>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</si>
  <si>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</si>
  <si>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</si>
  <si>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</si>
  <si>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</si>
  <si>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</si>
  <si>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</si>
  <si>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</si>
  <si>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</si>
  <si>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</si>
  <si>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</si>
  <si>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</si>
  <si>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</si>
  <si>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</si>
  <si>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</si>
  <si>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</si>
  <si>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</si>
  <si>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</si>
  <si>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</si>
  <si>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</si>
  <si>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</si>
  <si>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</si>
  <si>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</si>
  <si>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</si>
  <si>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</si>
  <si>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</si>
  <si>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</si>
  <si>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</si>
  <si>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</si>
  <si>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</si>
  <si>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</si>
  <si>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</si>
  <si>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</si>
  <si>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</si>
  <si>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</si>
  <si>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</si>
  <si>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</si>
  <si>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</si>
  <si>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</si>
  <si>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</si>
  <si>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</si>
  <si>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</si>
  <si>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</si>
  <si>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</si>
  <si>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</si>
  <si>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</si>
  <si>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</si>
  <si>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</si>
  <si>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</si>
  <si>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</si>
  <si>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</si>
  <si>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</si>
  <si>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</si>
  <si>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</si>
  <si>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</si>
  <si>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</si>
  <si>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</si>
  <si>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</si>
  <si>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</si>
  <si>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</si>
  <si>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</si>
  <si>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</si>
  <si>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</si>
  <si>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</si>
  <si>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</si>
  <si>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</si>
  <si>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</si>
  <si>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</si>
  <si>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</si>
  <si>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</si>
  <si>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</si>
  <si>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</si>
  <si>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</si>
  <si>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</si>
  <si>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</si>
  <si>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</si>
  <si>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</si>
  <si>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</si>
  <si>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</si>
  <si>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</si>
  <si>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</si>
  <si>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</si>
  <si>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</si>
  <si>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</si>
  <si>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</si>
  <si>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</si>
  <si>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</si>
  <si>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</si>
  <si>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</si>
  <si>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</si>
  <si>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</si>
  <si>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</si>
  <si>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</si>
  <si>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</si>
  <si>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</si>
  <si>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</si>
  <si>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</si>
  <si>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</si>
  <si>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</si>
  <si>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</si>
  <si>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</si>
  <si>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</si>
  <si>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</si>
  <si>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</si>
  <si>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</si>
  <si>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</si>
  <si>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</si>
  <si>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</si>
  <si>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</si>
  <si>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</si>
  <si>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</si>
  <si>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</si>
  <si>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</si>
  <si>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</si>
  <si>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</si>
  <si>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</si>
  <si>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</si>
  <si>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</si>
  <si>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</si>
  <si>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</si>
  <si>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</si>
  <si>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</si>
  <si>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</si>
  <si>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</si>
  <si>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</si>
  <si>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</si>
  <si>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</si>
  <si>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</si>
  <si>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</si>
  <si>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</si>
  <si>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</si>
  <si>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</si>
  <si>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</si>
  <si>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</si>
  <si>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</si>
  <si>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</si>
  <si>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</si>
  <si>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</si>
  <si>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</si>
  <si>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</si>
  <si>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</si>
  <si>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</si>
  <si>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</si>
  <si>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</si>
  <si>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</si>
  <si>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</si>
  <si>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</si>
  <si>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</si>
  <si>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</si>
  <si>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</si>
  <si>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</si>
  <si>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</si>
  <si>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</si>
  <si>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</si>
  <si>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</si>
  <si>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</si>
  <si>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</si>
  <si>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</si>
  <si>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</si>
  <si>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</si>
  <si>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</si>
  <si>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</si>
  <si>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</si>
  <si>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</si>
  <si>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</si>
  <si>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</si>
  <si>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</si>
  <si>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</si>
  <si>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</si>
  <si>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</si>
  <si>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</si>
  <si>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</si>
  <si>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</si>
  <si>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</si>
  <si>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</si>
  <si>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</si>
  <si>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</si>
  <si>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</si>
  <si>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</si>
  <si>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</si>
  <si>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</si>
  <si>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</si>
  <si>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</si>
  <si>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</si>
  <si>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</si>
  <si>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</si>
  <si>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</si>
  <si>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</si>
  <si>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</si>
  <si>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</si>
  <si>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</si>
  <si>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</si>
  <si>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</si>
  <si>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</si>
  <si>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</si>
  <si>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</si>
  <si>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</si>
  <si>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</si>
  <si>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</si>
  <si>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</si>
  <si>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</si>
  <si>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</si>
  <si>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</si>
  <si>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</si>
  <si>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</si>
  <si>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</si>
  <si>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</si>
  <si>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</si>
  <si>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</si>
  <si>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</si>
  <si>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</si>
  <si>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</si>
  <si>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</si>
  <si>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</si>
  <si>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</si>
  <si>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</si>
  <si>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</si>
  <si>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</si>
  <si>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</si>
  <si>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</si>
  <si>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</si>
  <si>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</si>
  <si>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</si>
  <si>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</si>
  <si>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</si>
  <si>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</si>
  <si>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</si>
  <si>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</si>
  <si>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</si>
  <si>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</si>
  <si>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</si>
  <si>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</si>
  <si>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</si>
  <si>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</si>
  <si>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</si>
  <si>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</si>
  <si>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</si>
  <si>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</si>
  <si>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</si>
  <si>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</si>
  <si>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</si>
  <si>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</si>
  <si>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</si>
  <si>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</si>
  <si>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</si>
  <si>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</si>
  <si>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</si>
  <si>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</si>
  <si>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</si>
  <si>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</si>
  <si>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</si>
  <si>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</si>
  <si>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</si>
  <si>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</si>
  <si>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</si>
  <si>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</si>
  <si>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</si>
  <si>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</si>
  <si>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</si>
  <si>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</si>
  <si>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</si>
  <si>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</si>
  <si>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</si>
  <si>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</si>
  <si>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</si>
  <si>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</si>
  <si>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</si>
  <si>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</si>
  <si>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</si>
  <si>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</si>
  <si>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</si>
  <si>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</si>
  <si>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</si>
  <si>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</si>
  <si>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</si>
  <si>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</si>
  <si>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</si>
  <si>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</si>
  <si>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</si>
  <si>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</si>
  <si>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</si>
  <si>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</si>
  <si>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</si>
  <si>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</si>
  <si>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</si>
  <si>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</si>
  <si>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</si>
  <si>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</si>
  <si>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</si>
  <si>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</si>
  <si>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</si>
  <si>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</si>
  <si>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</si>
  <si>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</si>
  <si>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</si>
  <si>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</si>
  <si>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</si>
  <si>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</si>
  <si>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</si>
  <si>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</si>
  <si>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</si>
  <si>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</si>
  <si>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</si>
  <si>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</si>
  <si>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</si>
  <si>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</si>
  <si>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</si>
  <si>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</si>
  <si>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</si>
  <si>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</si>
  <si>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</si>
  <si>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</si>
  <si>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</si>
  <si>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</si>
  <si>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</si>
  <si>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</si>
  <si>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</si>
  <si>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</si>
  <si>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</si>
  <si>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</si>
  <si>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</si>
  <si>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</si>
  <si>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</si>
  <si>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</si>
  <si>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</si>
  <si>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</si>
  <si>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</si>
  <si>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</si>
  <si>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</si>
  <si>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</si>
  <si>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</si>
  <si>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</si>
  <si>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</si>
  <si>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</si>
  <si>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</si>
  <si>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</si>
  <si>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</si>
  <si>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</si>
  <si>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</si>
  <si>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</si>
  <si>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</si>
  <si>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</si>
  <si>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</si>
  <si>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</si>
  <si>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</si>
  <si>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</si>
  <si>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</si>
  <si>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</si>
  <si>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</si>
  <si>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</si>
  <si>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</si>
  <si>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</si>
  <si>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</si>
  <si>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</si>
  <si>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</si>
  <si>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</si>
  <si>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</si>
  <si>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</si>
  <si>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</si>
  <si>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</si>
  <si>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</si>
  <si>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</si>
  <si>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</si>
  <si>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</si>
  <si>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</si>
  <si>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</si>
  <si>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</si>
  <si>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</si>
  <si>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</si>
  <si>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</si>
  <si>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</si>
  <si>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</si>
  <si>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</si>
  <si>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</si>
  <si>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</si>
  <si>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</si>
  <si>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</si>
  <si>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</si>
  <si>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</si>
  <si>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</si>
  <si>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</si>
  <si>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</si>
  <si>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</si>
  <si>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</si>
  <si>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</si>
  <si>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</si>
  <si>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</si>
  <si>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</si>
  <si>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</si>
  <si>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</si>
  <si>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</si>
  <si>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</si>
  <si>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</si>
  <si>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</si>
  <si>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</si>
  <si>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</si>
  <si>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</si>
  <si>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</si>
  <si>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</si>
  <si>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</si>
  <si>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</si>
  <si>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</si>
  <si>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</si>
  <si>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</si>
  <si>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</si>
  <si>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</si>
  <si>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</si>
  <si>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</si>
  <si>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</si>
  <si>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</si>
  <si>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</si>
  <si>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</si>
  <si>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</si>
  <si>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</si>
  <si>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</si>
  <si>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</si>
  <si>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</si>
  <si>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</si>
  <si>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</si>
  <si>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</si>
  <si>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</si>
  <si>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</si>
  <si>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</si>
  <si>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</si>
  <si>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</si>
  <si>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</si>
  <si>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</si>
  <si>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</si>
  <si>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</si>
  <si>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</si>
  <si>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</si>
  <si>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</si>
  <si>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</si>
  <si>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</si>
  <si>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</si>
  <si>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</si>
  <si>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</si>
  <si>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</si>
  <si>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</si>
  <si>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</si>
  <si>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</si>
  <si>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</si>
  <si>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</si>
  <si>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</si>
  <si>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</si>
  <si>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</si>
  <si>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</si>
  <si>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</si>
  <si>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</si>
  <si>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</si>
  <si>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</si>
  <si>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</si>
  <si>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</si>
  <si>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</si>
  <si>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</si>
  <si>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</si>
  <si>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</si>
  <si>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</si>
  <si>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</si>
  <si>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</si>
  <si>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</si>
  <si>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</si>
  <si>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</si>
  <si>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</si>
  <si>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</si>
  <si>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</si>
  <si>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</si>
  <si>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</si>
  <si>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</si>
  <si>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</si>
  <si>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</si>
  <si>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</si>
  <si>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</si>
  <si>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</si>
  <si>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</si>
  <si>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</si>
  <si>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</si>
  <si>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</si>
  <si>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</si>
  <si>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</si>
  <si>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</si>
  <si>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</si>
  <si>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</si>
  <si>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</si>
  <si>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</si>
  <si>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</si>
  <si>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</si>
  <si>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</si>
  <si>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</si>
  <si>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</si>
  <si>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</si>
  <si>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</si>
  <si>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</si>
  <si>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</si>
  <si>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</si>
  <si>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</si>
  <si>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</si>
  <si>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</si>
  <si>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</si>
  <si>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</si>
  <si>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</si>
  <si>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</si>
  <si>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</si>
  <si>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</si>
  <si>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</si>
  <si>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</si>
  <si>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</si>
  <si>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</si>
  <si>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</si>
  <si>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</si>
  <si>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</si>
  <si>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</si>
  <si>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</si>
  <si>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</si>
  <si>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</si>
  <si>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</si>
  <si>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</si>
  <si>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</si>
  <si>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</si>
  <si>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</si>
  <si>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</si>
  <si>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</si>
  <si>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</si>
  <si>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</si>
  <si>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</si>
  <si>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</si>
  <si>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</si>
  <si>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</si>
  <si>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</si>
  <si>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</si>
  <si>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</si>
  <si>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</si>
  <si>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</si>
  <si>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</si>
  <si>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</si>
  <si>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</si>
  <si>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</si>
  <si>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</si>
  <si>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</si>
  <si>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</si>
  <si>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</si>
  <si>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</si>
  <si>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</si>
  <si>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</si>
  <si>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</si>
  <si>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</si>
  <si>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</si>
  <si>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</si>
  <si>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</si>
  <si>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</si>
  <si>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</si>
  <si>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</si>
  <si>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</si>
  <si>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</si>
  <si>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</si>
  <si>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</si>
  <si>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</si>
  <si>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</si>
  <si>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</si>
  <si>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</si>
  <si>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</si>
  <si>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</si>
  <si>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</si>
  <si>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</si>
  <si>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</si>
  <si>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</si>
  <si>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</si>
  <si>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</si>
  <si>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</si>
  <si>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</si>
  <si>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</si>
  <si>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</si>
  <si>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</si>
  <si>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</si>
  <si>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</si>
  <si>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</si>
  <si>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</si>
  <si>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</si>
  <si>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</si>
  <si>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</si>
  <si>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</si>
  <si>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</si>
  <si>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</si>
  <si>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</si>
  <si>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</si>
  <si>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</si>
  <si>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</si>
  <si>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</si>
  <si>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</si>
  <si>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</si>
  <si>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</si>
  <si>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</si>
  <si>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</si>
  <si>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</si>
  <si>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</si>
  <si>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</si>
  <si>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</si>
  <si>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</si>
  <si>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</si>
  <si>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</si>
  <si>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</si>
  <si>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</si>
  <si>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</si>
  <si>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</si>
  <si>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</si>
  <si>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</si>
  <si>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</si>
  <si>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</si>
  <si>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</si>
  <si>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</si>
  <si>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</si>
  <si>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</si>
  <si>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</si>
  <si>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</si>
  <si>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</si>
  <si>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</si>
  <si>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</si>
  <si>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</si>
  <si>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</si>
  <si>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</si>
  <si>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</si>
  <si>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</si>
  <si>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</si>
  <si>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</si>
  <si>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</si>
  <si>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</si>
  <si>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</si>
  <si>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</si>
  <si>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</si>
  <si>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</si>
  <si>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</si>
  <si>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</si>
  <si>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</si>
  <si>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</si>
  <si>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</si>
  <si>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</si>
  <si>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</si>
  <si>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</si>
  <si>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</si>
  <si>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</si>
  <si>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</si>
  <si>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</si>
  <si>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</si>
  <si>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</si>
  <si>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</si>
  <si>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</si>
  <si>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</si>
  <si>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</si>
  <si>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</si>
  <si>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</si>
  <si>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</si>
  <si>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</si>
  <si>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</si>
  <si>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</si>
  <si>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</si>
  <si>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</si>
  <si>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</si>
  <si>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</si>
  <si>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</si>
  <si>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</si>
  <si>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</si>
  <si>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</si>
  <si>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</si>
  <si>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</si>
  <si>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</si>
  <si>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</si>
  <si>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</si>
  <si>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</si>
  <si>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</si>
  <si>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</si>
  <si>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</si>
  <si>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</si>
  <si>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</si>
  <si>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</si>
  <si>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</si>
  <si>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</si>
  <si>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</si>
  <si>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</si>
  <si>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</si>
  <si>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</si>
  <si>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</si>
  <si>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</si>
  <si>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</si>
  <si>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</si>
  <si>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</si>
  <si>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</si>
  <si>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</si>
  <si>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</si>
  <si>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</si>
  <si>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</si>
  <si>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</si>
  <si>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</si>
  <si>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</si>
  <si>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</si>
  <si>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</si>
  <si>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</si>
  <si>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</si>
  <si>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</si>
  <si>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</si>
  <si>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</si>
  <si>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</si>
  <si>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</si>
  <si>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</si>
  <si>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</si>
  <si>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</si>
  <si>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</si>
  <si>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</si>
  <si>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</si>
  <si>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</si>
  <si>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</si>
  <si>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</si>
  <si>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</si>
  <si>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</si>
  <si>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</si>
  <si>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</si>
  <si>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</si>
  <si>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</si>
  <si>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</si>
  <si>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</si>
  <si>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</si>
  <si>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</si>
  <si>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</si>
  <si>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</si>
  <si>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</si>
  <si>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</si>
  <si>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</si>
  <si>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</si>
  <si>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</si>
  <si>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</si>
  <si>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</si>
  <si>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</si>
  <si>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</si>
  <si>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</si>
  <si>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</si>
  <si>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</si>
  <si>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</si>
  <si>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</si>
  <si>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</si>
  <si>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</si>
  <si>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</si>
  <si>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</si>
  <si>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</si>
  <si>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</si>
  <si>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</si>
  <si>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</si>
  <si>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</si>
  <si>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</si>
  <si>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</si>
  <si>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</si>
  <si>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</si>
  <si>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</si>
  <si>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</si>
  <si>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</si>
  <si>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</si>
  <si>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</si>
  <si>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</si>
  <si>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</si>
  <si>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</si>
  <si>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</si>
  <si>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</si>
  <si>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</si>
  <si>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</si>
  <si>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</si>
  <si>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</si>
  <si>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</si>
  <si>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</si>
  <si>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</si>
  <si>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</si>
  <si>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</si>
  <si>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</si>
  <si>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</si>
  <si>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</si>
  <si>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</si>
  <si>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</si>
  <si>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</si>
  <si>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</si>
  <si>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</si>
  <si>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</si>
  <si>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</si>
  <si>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</si>
  <si>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</si>
  <si>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</si>
  <si>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</si>
  <si>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</si>
  <si>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</si>
  <si>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</si>
  <si>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</si>
  <si>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</si>
  <si>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</si>
  <si>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</si>
  <si>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</si>
  <si>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</si>
  <si>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</si>
  <si>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</si>
  <si>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</si>
  <si>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</si>
  <si>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</si>
  <si>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</si>
  <si>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</si>
  <si>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</si>
  <si>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</si>
  <si>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</si>
  <si>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</si>
  <si>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</si>
  <si>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</si>
  <si>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</si>
  <si>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</si>
  <si>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</si>
  <si>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</si>
  <si>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</si>
  <si>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</si>
  <si>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</si>
  <si>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</si>
  <si>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</si>
  <si>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</si>
  <si>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</si>
  <si>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</si>
  <si>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</si>
  <si>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</si>
  <si>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</si>
  <si>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</si>
  <si>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</si>
  <si>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</si>
  <si>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</si>
  <si>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</si>
  <si>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</si>
  <si>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</si>
  <si>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</si>
  <si>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</si>
  <si>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</si>
  <si>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</si>
  <si>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</si>
  <si>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</si>
  <si>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</si>
  <si>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</si>
  <si>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</si>
  <si>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</si>
  <si>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</si>
  <si>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</si>
  <si>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</si>
  <si>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</si>
  <si>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</si>
  <si>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</si>
  <si>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</si>
  <si>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</si>
  <si>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</si>
  <si>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</si>
  <si>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</si>
  <si>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</si>
  <si>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</si>
  <si>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</si>
  <si>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</si>
  <si>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</si>
  <si>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</si>
  <si>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</si>
  <si>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</si>
  <si>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</si>
  <si>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</si>
  <si>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</si>
  <si>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</si>
  <si>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</si>
  <si>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</si>
  <si>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</si>
  <si>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</si>
  <si>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</si>
  <si>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</si>
  <si>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</si>
  <si>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</si>
  <si>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</si>
  <si>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</si>
  <si>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</si>
  <si>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</si>
  <si>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</si>
  <si>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</si>
  <si>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</si>
  <si>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</si>
  <si>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</si>
  <si>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</si>
  <si>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</si>
  <si>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</si>
  <si>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</si>
  <si>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</si>
  <si>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</si>
  <si>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</si>
  <si>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</si>
  <si>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</si>
  <si>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</si>
  <si>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</si>
  <si>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</si>
  <si>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</si>
  <si>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</si>
  <si>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</si>
  <si>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</si>
  <si>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</si>
  <si>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</si>
  <si>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</si>
  <si>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</si>
  <si>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</si>
  <si>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</si>
  <si>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</si>
  <si>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</si>
  <si>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</si>
  <si>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</si>
  <si>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</si>
  <si>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</si>
  <si>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</si>
  <si>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</si>
  <si>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</si>
  <si>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</si>
  <si>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</si>
  <si>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</si>
  <si>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</si>
  <si>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</si>
  <si>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</si>
  <si>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</si>
  <si>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</si>
  <si>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</si>
  <si>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</si>
  <si>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</si>
  <si>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</si>
  <si>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</si>
  <si>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</si>
  <si>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</si>
  <si>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</si>
  <si>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</si>
  <si>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</si>
  <si>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</si>
  <si>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</si>
  <si>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</si>
  <si>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</si>
  <si>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</si>
  <si>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</si>
  <si>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</si>
  <si>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</si>
  <si>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</si>
  <si>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</si>
  <si>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</si>
  <si>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</si>
  <si>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</si>
  <si>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</si>
  <si>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</si>
  <si>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</si>
  <si>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</si>
  <si>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</si>
  <si>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</si>
  <si>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</si>
  <si>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</si>
  <si>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</si>
  <si>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</si>
  <si>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</si>
  <si>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</si>
  <si>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</si>
  <si>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</si>
  <si>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</si>
  <si>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</si>
  <si>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</si>
  <si>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</si>
  <si>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</si>
  <si>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</si>
  <si>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</si>
  <si>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</si>
  <si>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</si>
  <si>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</si>
  <si>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</si>
  <si>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</si>
  <si>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</si>
  <si>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</si>
  <si>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</si>
  <si>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</si>
  <si>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</si>
  <si>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</si>
  <si>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</si>
  <si>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</si>
  <si>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</si>
  <si>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</si>
  <si>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</si>
  <si>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</si>
  <si>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</si>
  <si>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</si>
  <si>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</si>
  <si>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</si>
  <si>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</si>
  <si>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</si>
  <si>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</si>
  <si>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</si>
  <si>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</si>
  <si>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</si>
  <si>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</si>
  <si>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</si>
  <si>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</si>
  <si>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</si>
  <si>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</si>
  <si>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</si>
  <si>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</si>
  <si>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</si>
  <si>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</si>
  <si>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</si>
  <si>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</si>
  <si>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</si>
  <si>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</si>
  <si>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</si>
  <si>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</si>
  <si>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</si>
  <si>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</si>
  <si>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</si>
  <si>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</si>
  <si>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</si>
  <si>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</si>
  <si>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</si>
  <si>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</si>
  <si>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</si>
  <si>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</si>
  <si>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</si>
  <si>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</si>
  <si>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</si>
  <si>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</si>
  <si>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</si>
  <si>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</si>
  <si>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</si>
  <si>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</si>
  <si>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</si>
  <si>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</si>
  <si>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</si>
  <si>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</si>
  <si>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</si>
  <si>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</si>
  <si>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</si>
  <si>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</si>
  <si>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</si>
  <si>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</si>
  <si>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</si>
  <si>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</si>
  <si>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</si>
  <si>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</si>
  <si>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</si>
  <si>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</si>
  <si>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</si>
  <si>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</si>
  <si>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</si>
  <si>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</si>
  <si>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</si>
  <si>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</si>
  <si>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</si>
  <si>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</si>
  <si>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</si>
  <si>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</si>
  <si>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</si>
  <si>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</si>
  <si>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</si>
  <si>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</si>
  <si>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</si>
  <si>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</si>
  <si>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</si>
  <si>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</si>
  <si>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</si>
  <si>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</si>
  <si>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</si>
  <si>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</si>
  <si>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</si>
  <si>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</si>
  <si>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</si>
  <si>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</si>
  <si>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</si>
  <si>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</si>
  <si>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</si>
  <si>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</si>
  <si>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</si>
  <si>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</si>
  <si>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</si>
  <si>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</si>
  <si>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</si>
  <si>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</si>
  <si>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</si>
  <si>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</si>
  <si>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</si>
  <si>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</si>
  <si>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</si>
  <si>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</si>
  <si>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</si>
  <si>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</si>
  <si>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</si>
  <si>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</si>
  <si>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</si>
  <si>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</si>
  <si>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</si>
  <si>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</si>
  <si>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</si>
  <si>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</si>
  <si>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</si>
  <si>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</si>
  <si>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</si>
  <si>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</si>
  <si>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</si>
  <si>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</si>
  <si>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</si>
  <si>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</si>
  <si>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</si>
  <si>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</si>
  <si>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</si>
  <si>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</si>
  <si>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</si>
  <si>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</si>
  <si>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</si>
  <si>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</si>
  <si>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</si>
  <si>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</si>
  <si>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</si>
  <si>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</si>
  <si>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</si>
  <si>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</si>
  <si>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</si>
  <si>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</si>
  <si>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</si>
  <si>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</si>
  <si>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</si>
  <si>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</si>
  <si>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</si>
  <si>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</si>
  <si>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</si>
  <si>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</si>
  <si>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</si>
  <si>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</si>
  <si>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</si>
  <si>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</si>
  <si>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</si>
  <si>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</si>
  <si>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</si>
  <si>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</si>
  <si>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</si>
  <si>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</si>
  <si>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</si>
  <si>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</si>
  <si>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</si>
  <si>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</si>
  <si>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</si>
  <si>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</si>
  <si>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</si>
  <si>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</si>
  <si>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</si>
  <si>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</si>
  <si>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</si>
  <si>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</si>
  <si>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</si>
  <si>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</si>
  <si>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</si>
  <si>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</si>
  <si>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</si>
  <si>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</si>
  <si>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</si>
  <si>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</si>
  <si>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</si>
  <si>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</si>
  <si>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</si>
  <si>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</si>
  <si>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</si>
  <si>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</si>
  <si>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</si>
  <si>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</si>
  <si>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</si>
  <si>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</si>
  <si>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</si>
  <si>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</si>
  <si>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</si>
  <si>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</si>
  <si>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</si>
  <si>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</si>
  <si>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</si>
  <si>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</si>
  <si>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</si>
  <si>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</si>
  <si>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</si>
  <si>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</si>
  <si>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</si>
  <si>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</si>
  <si>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</si>
  <si>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</si>
  <si>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</si>
  <si>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</si>
  <si>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</si>
  <si>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</si>
  <si>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</si>
  <si>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</si>
  <si>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</si>
  <si>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</si>
  <si>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</si>
  <si>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</si>
  <si>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</si>
  <si>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</si>
  <si>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</si>
  <si>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</si>
  <si>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</si>
  <si>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</si>
  <si>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</si>
  <si>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</si>
  <si>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</si>
  <si>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</si>
  <si>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</si>
  <si>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</si>
  <si>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</si>
  <si>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</si>
  <si>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</si>
  <si>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</si>
  <si>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</si>
  <si>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</si>
  <si>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</si>
  <si>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</si>
  <si>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</si>
  <si>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</si>
  <si>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</si>
  <si>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</si>
  <si>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</si>
  <si>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</si>
  <si>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</si>
  <si>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</si>
  <si>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</si>
  <si>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</si>
  <si>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</si>
  <si>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</si>
  <si>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</si>
  <si>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</si>
  <si>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</si>
  <si>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</si>
  <si>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</si>
  <si>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</si>
  <si>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</si>
  <si>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</si>
  <si>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</si>
  <si>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</si>
  <si>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</si>
  <si>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</si>
  <si>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</si>
  <si>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</si>
  <si>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</si>
  <si>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</si>
  <si>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</si>
  <si>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</si>
  <si>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</si>
  <si>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</si>
  <si>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</si>
  <si>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</si>
  <si>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</si>
  <si>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</si>
  <si>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</si>
  <si>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</si>
  <si>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</si>
  <si>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</si>
  <si>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</si>
  <si>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</si>
  <si>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</si>
  <si>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</si>
  <si>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</si>
  <si>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</si>
  <si>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</si>
  <si>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</si>
  <si>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</si>
  <si>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</si>
  <si>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</si>
  <si>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</si>
  <si>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</si>
  <si>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</si>
  <si>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</si>
  <si>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</si>
  <si>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</si>
  <si>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</si>
  <si>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</si>
  <si>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</si>
  <si>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</si>
  <si>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</si>
  <si>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</si>
  <si>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</si>
  <si>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</si>
  <si>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</si>
  <si>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</si>
  <si>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</si>
  <si>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</si>
  <si>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</si>
  <si>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</si>
  <si>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</si>
  <si>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</si>
  <si>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</si>
  <si>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</si>
  <si>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</si>
  <si>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</si>
  <si>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</si>
  <si>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</si>
  <si>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</si>
  <si>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</si>
  <si>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</si>
  <si>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</si>
  <si>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</si>
  <si>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</si>
  <si>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</si>
  <si>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</si>
  <si>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</si>
  <si>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</si>
  <si>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</si>
  <si>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</si>
  <si>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</si>
  <si>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</si>
  <si>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</si>
  <si>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</si>
  <si>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</si>
  <si>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</si>
  <si>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</si>
  <si>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</si>
  <si>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</si>
  <si>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</si>
  <si>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</si>
  <si>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</si>
  <si>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</si>
  <si>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</si>
  <si>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</si>
  <si>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</si>
  <si>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</si>
  <si>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</si>
  <si>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</si>
  <si>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</si>
  <si>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</si>
  <si>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</si>
  <si>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</si>
  <si>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</si>
  <si>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</si>
  <si>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</si>
  <si>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</si>
  <si>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</si>
  <si>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</si>
  <si>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</si>
  <si>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</si>
  <si>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</si>
  <si>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</si>
  <si>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</si>
  <si>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</si>
  <si>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</si>
  <si>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</si>
  <si>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</si>
  <si>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</si>
  <si>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</si>
  <si>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</si>
  <si>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</si>
  <si>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</si>
  <si>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</si>
  <si>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</si>
  <si>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</si>
  <si>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</si>
  <si>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</si>
  <si>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</si>
  <si>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</si>
  <si>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</si>
  <si>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</si>
  <si>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</si>
  <si>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</si>
  <si>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</si>
  <si>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</si>
  <si>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</si>
  <si>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</si>
  <si>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</si>
  <si>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</si>
  <si>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</si>
  <si>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</si>
  <si>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</si>
  <si>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</si>
  <si>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</si>
  <si>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</si>
  <si>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</si>
  <si>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</si>
  <si>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</si>
  <si>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</si>
  <si>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</si>
  <si>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</si>
  <si>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</si>
  <si>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</si>
  <si>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</si>
  <si>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</si>
  <si>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</si>
  <si>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</si>
  <si>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</si>
  <si>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</si>
  <si>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</si>
  <si>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</si>
  <si>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</si>
  <si>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</si>
  <si>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</si>
  <si>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</si>
  <si>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</si>
  <si>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</si>
  <si>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</si>
  <si>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</si>
  <si>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</si>
  <si>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</si>
  <si>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</si>
  <si>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</si>
  <si>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</si>
  <si>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</si>
  <si>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</si>
  <si>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</si>
  <si>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</si>
  <si>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</si>
  <si>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</si>
  <si>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</si>
  <si>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</si>
  <si>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</si>
  <si>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</si>
  <si>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</si>
  <si>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</si>
  <si>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</si>
  <si>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</si>
  <si>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</si>
  <si>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</si>
  <si>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</si>
  <si>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</si>
  <si>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</si>
  <si>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</si>
  <si>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</si>
  <si>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</si>
  <si>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</si>
  <si>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</si>
  <si>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</si>
  <si>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</si>
  <si>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</si>
  <si>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</si>
  <si>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</si>
  <si>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</si>
  <si>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</si>
  <si>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</si>
  <si>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</si>
  <si>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</si>
  <si>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</si>
  <si>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</si>
  <si>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</si>
  <si>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</si>
  <si>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</si>
  <si>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</si>
  <si>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</si>
  <si>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</si>
  <si>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</si>
  <si>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</si>
  <si>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</si>
  <si>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</si>
  <si>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</si>
  <si>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</si>
  <si>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</si>
  <si>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</si>
  <si>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</si>
  <si>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</si>
  <si>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</si>
  <si>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</si>
  <si>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</si>
  <si>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</si>
  <si>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</si>
  <si>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</si>
  <si>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</si>
  <si>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</si>
  <si>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</si>
  <si>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</si>
  <si>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</si>
  <si>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</si>
  <si>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</si>
  <si>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</si>
  <si>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</si>
  <si>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</si>
  <si>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</si>
  <si>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</si>
  <si>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</si>
  <si>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</si>
  <si>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</si>
  <si>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</si>
  <si>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</si>
  <si>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</si>
  <si>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</si>
  <si>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</si>
  <si>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</si>
  <si>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</si>
  <si>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</si>
  <si>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</si>
  <si>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</si>
  <si>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</si>
  <si>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</si>
  <si>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</si>
  <si>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</si>
  <si>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</si>
  <si>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</si>
  <si>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</si>
  <si>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</si>
  <si>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</si>
  <si>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</si>
  <si>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</si>
  <si>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</si>
  <si>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</si>
  <si>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</si>
  <si>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</si>
  <si>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</si>
  <si>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</si>
  <si>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</si>
  <si>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</si>
  <si>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</si>
  <si>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</si>
  <si>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</si>
  <si>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</si>
  <si>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</si>
  <si>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</si>
  <si>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</si>
  <si>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</si>
  <si>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</si>
  <si>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</si>
  <si>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</si>
  <si>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</si>
  <si>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</si>
  <si>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</si>
  <si>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</si>
  <si>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</si>
  <si>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</si>
  <si>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</si>
  <si>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</si>
  <si>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</si>
  <si>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</si>
  <si>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</si>
  <si>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</si>
  <si>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</si>
  <si>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</si>
  <si>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</si>
  <si>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</si>
  <si>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</si>
  <si>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</si>
  <si>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</si>
  <si>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</si>
  <si>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</si>
  <si>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</si>
  <si>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</si>
  <si>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</si>
  <si>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</si>
  <si>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</si>
  <si>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</si>
  <si>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</si>
  <si>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</si>
  <si>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</si>
  <si>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</si>
  <si>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</si>
  <si>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</si>
  <si>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</si>
  <si>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</si>
  <si>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</si>
  <si>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</si>
  <si>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</si>
  <si>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</si>
  <si>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</si>
  <si>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</si>
  <si>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</si>
  <si>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</si>
  <si>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</si>
  <si>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</si>
  <si>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</si>
  <si>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</si>
  <si>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</si>
  <si>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</si>
  <si>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</si>
  <si>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</si>
  <si>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</si>
  <si>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</si>
  <si>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</si>
  <si>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</si>
  <si>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</si>
  <si>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</si>
  <si>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</si>
  <si>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</si>
  <si>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</si>
  <si>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</si>
  <si>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</si>
  <si>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</si>
  <si>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</si>
  <si>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</si>
  <si>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</si>
  <si>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</si>
  <si>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</si>
  <si>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</si>
  <si>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</si>
  <si>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</si>
  <si>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</si>
  <si>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</si>
  <si>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</si>
  <si>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</si>
  <si>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</si>
  <si>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</si>
  <si>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</si>
  <si>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</si>
  <si>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</si>
  <si>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</si>
  <si>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</si>
  <si>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</si>
  <si>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</si>
  <si>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</si>
  <si>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</si>
  <si>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</si>
  <si>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</si>
  <si>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</si>
  <si>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</si>
  <si>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</si>
  <si>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</si>
  <si>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</si>
  <si>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</si>
  <si>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</si>
  <si>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</si>
  <si>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</si>
  <si>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</si>
  <si>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</si>
  <si>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</si>
  <si>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</si>
  <si>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</si>
  <si>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</si>
  <si>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</si>
  <si>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</si>
  <si>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</si>
  <si>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</si>
  <si>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</si>
  <si>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</si>
  <si>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</si>
  <si>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</si>
  <si>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</si>
  <si>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</si>
  <si>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</si>
  <si>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</si>
  <si>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</si>
  <si>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</si>
  <si>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</si>
  <si>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</si>
  <si>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</si>
  <si>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</si>
  <si>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</si>
  <si>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</si>
  <si>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</si>
  <si>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</si>
  <si>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</si>
  <si>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</si>
  <si>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</si>
  <si>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</si>
  <si>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</si>
  <si>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</si>
  <si>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</si>
  <si>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</si>
  <si>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</si>
  <si>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</si>
  <si>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</si>
  <si>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</si>
  <si>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</si>
  <si>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</si>
  <si>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</si>
  <si>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</si>
  <si>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</si>
  <si>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</si>
  <si>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</si>
  <si>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</si>
  <si>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</si>
  <si>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</si>
  <si>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</si>
  <si>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</si>
  <si>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</si>
  <si>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</si>
  <si>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</si>
  <si>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</si>
  <si>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</si>
  <si>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</si>
  <si>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</si>
  <si>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</si>
  <si>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</si>
  <si>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</si>
  <si>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</si>
  <si>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</si>
  <si>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</si>
  <si>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</si>
  <si>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</si>
  <si>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</si>
  <si>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</si>
  <si>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</si>
  <si>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</si>
  <si>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</si>
  <si>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</si>
  <si>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</si>
  <si>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</si>
  <si>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</si>
  <si>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</si>
  <si>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</si>
  <si>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</si>
  <si>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</si>
  <si>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</si>
  <si>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</si>
  <si>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</si>
  <si>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</si>
  <si>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</si>
  <si>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</si>
  <si>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</si>
  <si>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</si>
  <si>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</si>
  <si>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</si>
  <si>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</si>
  <si>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</si>
  <si>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</si>
  <si>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</si>
  <si>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</si>
  <si>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</si>
  <si>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</si>
  <si>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</si>
  <si>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</si>
  <si>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</si>
  <si>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</si>
  <si>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</si>
  <si>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</si>
  <si>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</si>
  <si>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</si>
  <si>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</si>
  <si>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</si>
  <si>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</si>
  <si>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</si>
  <si>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</si>
  <si>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</si>
  <si>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</si>
  <si>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</si>
  <si>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</si>
  <si>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</si>
  <si>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</si>
  <si>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</si>
  <si>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</si>
  <si>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</si>
  <si>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</si>
  <si>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</si>
  <si>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</si>
  <si>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</si>
  <si>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</si>
  <si>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</si>
  <si>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</si>
  <si>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</si>
  <si>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</si>
  <si>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</si>
  <si>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</si>
  <si>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</si>
  <si>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</si>
  <si>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</si>
  <si>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</si>
  <si>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</si>
  <si>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</si>
  <si>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</si>
  <si>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</si>
  <si>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</si>
  <si>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</si>
  <si>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</si>
  <si>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</si>
  <si>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</si>
  <si>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</si>
  <si>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</si>
  <si>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</si>
  <si>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</si>
  <si>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</si>
  <si>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</si>
  <si>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</si>
  <si>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</si>
  <si>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</si>
  <si>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</si>
  <si>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</si>
  <si>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</si>
  <si>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</si>
  <si>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</si>
  <si>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</si>
  <si>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</si>
  <si>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</si>
  <si>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</si>
  <si>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</si>
  <si>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</si>
  <si>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</si>
  <si>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</si>
  <si>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</si>
  <si>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</si>
  <si>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</si>
  <si>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</si>
  <si>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</si>
  <si>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</si>
  <si>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</si>
  <si>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</si>
  <si>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</si>
  <si>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</si>
  <si>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</si>
  <si>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</si>
  <si>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</si>
  <si>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</si>
  <si>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</si>
  <si>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</si>
  <si>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</si>
  <si>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</si>
  <si>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</si>
  <si>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</si>
  <si>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</si>
  <si>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</si>
  <si>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</si>
  <si>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</si>
  <si>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</si>
  <si>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</si>
  <si>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</si>
  <si>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</si>
  <si>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</si>
  <si>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</si>
  <si>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</si>
  <si>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</si>
  <si>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</si>
  <si>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</si>
  <si>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</si>
  <si>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</si>
  <si>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</si>
  <si>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</si>
  <si>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</si>
  <si>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</si>
  <si>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</si>
  <si>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</si>
  <si>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</si>
  <si>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</si>
  <si>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</si>
  <si>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</si>
  <si>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</si>
  <si>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</si>
  <si>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</si>
  <si>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</si>
  <si>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</si>
  <si>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</si>
  <si>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</si>
  <si>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</si>
  <si>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</si>
  <si>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</si>
  <si>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</si>
  <si>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</si>
  <si>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</si>
  <si>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</si>
  <si>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</si>
  <si>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</si>
  <si>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</si>
  <si>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</si>
  <si>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</si>
  <si>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</si>
  <si>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</si>
  <si>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</si>
  <si>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</si>
  <si>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</si>
  <si>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</si>
  <si>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</si>
  <si>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</si>
  <si>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</si>
  <si>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</si>
  <si>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</si>
  <si>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</si>
  <si>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</si>
  <si>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</si>
  <si>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</si>
  <si>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</si>
  <si>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</si>
  <si>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</si>
  <si>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</si>
  <si>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</si>
  <si>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</si>
  <si>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</si>
  <si>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</si>
  <si>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</si>
  <si>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</si>
  <si>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</si>
  <si>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</si>
  <si>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</si>
  <si>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</si>
  <si>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</si>
  <si>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</si>
  <si>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</si>
  <si>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</si>
  <si>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</si>
  <si>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</si>
  <si>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</si>
  <si>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</si>
  <si>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</si>
  <si>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</si>
  <si>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</si>
  <si>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</si>
  <si>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</si>
  <si>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</si>
  <si>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</si>
  <si>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</si>
  <si>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</si>
  <si>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</si>
  <si>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</si>
  <si>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</si>
  <si>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</si>
  <si>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</si>
  <si>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</si>
  <si>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</si>
  <si>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</si>
  <si>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</si>
  <si>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</si>
  <si>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</si>
  <si>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</si>
  <si>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</si>
  <si>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</si>
  <si>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</si>
  <si>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</si>
  <si>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</si>
  <si>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</si>
  <si>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</si>
  <si>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</si>
  <si>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</si>
  <si>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</si>
  <si>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</si>
  <si>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</si>
  <si>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</si>
  <si>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</si>
  <si>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</si>
  <si>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</si>
  <si>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</si>
  <si>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</si>
  <si>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</si>
  <si>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</si>
  <si>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</si>
  <si>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</si>
  <si>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</si>
  <si>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</si>
  <si>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</si>
  <si>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</si>
  <si>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</si>
  <si>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</si>
  <si>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</si>
  <si>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</si>
  <si>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</si>
  <si>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</si>
  <si>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</si>
  <si>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</si>
  <si>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</si>
  <si>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</si>
  <si>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</si>
  <si>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</si>
  <si>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</si>
  <si>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</si>
  <si>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</si>
  <si>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</si>
  <si>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</si>
  <si>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</si>
  <si>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</si>
  <si>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</si>
  <si>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</si>
  <si>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</si>
  <si>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</si>
  <si>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</si>
  <si>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</si>
  <si>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</si>
  <si>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</si>
  <si>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</si>
  <si>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</si>
  <si>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</si>
  <si>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</si>
  <si>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</si>
  <si>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</si>
  <si>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</si>
  <si>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</si>
  <si>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</si>
  <si>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</si>
  <si>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</si>
  <si>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</si>
  <si>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</si>
  <si>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</si>
  <si>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</si>
  <si>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</si>
  <si>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</si>
  <si>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</si>
  <si>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</si>
  <si>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</si>
  <si>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</si>
  <si>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</si>
  <si>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</si>
  <si>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</si>
  <si>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</si>
  <si>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</si>
  <si>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</si>
  <si>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</si>
  <si>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</si>
  <si>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</si>
  <si>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</si>
  <si>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</si>
  <si>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</si>
  <si>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</si>
  <si>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</si>
  <si>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</si>
  <si>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</si>
  <si>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</si>
  <si>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</si>
  <si>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</si>
  <si>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</si>
  <si>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</si>
  <si>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</si>
  <si>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</si>
  <si>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</si>
  <si>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</si>
  <si>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</si>
  <si>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</si>
  <si>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</si>
  <si>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</si>
  <si>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</si>
  <si>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</si>
  <si>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</si>
  <si>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</si>
  <si>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</si>
  <si>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</si>
  <si>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</si>
  <si>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</si>
  <si>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</si>
  <si>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</si>
  <si>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</si>
  <si>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</si>
  <si>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</si>
  <si>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</si>
  <si>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</si>
  <si>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</si>
  <si>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</si>
  <si>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</si>
  <si>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</si>
  <si>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</si>
  <si>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</si>
  <si>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</si>
  <si>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</si>
  <si>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</si>
  <si>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</si>
  <si>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</si>
  <si>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</si>
  <si>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</si>
  <si>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</si>
  <si>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</si>
  <si>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</si>
  <si>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</si>
  <si>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</si>
  <si>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</si>
  <si>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</si>
  <si>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</si>
  <si>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</si>
  <si>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</si>
  <si>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</si>
  <si>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</si>
  <si>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</si>
  <si>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</si>
  <si>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</si>
  <si>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</si>
  <si>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</si>
  <si>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</si>
  <si>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</si>
  <si>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</si>
  <si>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</si>
  <si>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</si>
  <si>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</si>
  <si>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</si>
  <si>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</si>
  <si>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</si>
  <si>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</si>
  <si>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</si>
  <si>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</si>
  <si>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</si>
  <si>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</si>
  <si>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</si>
  <si>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</si>
  <si>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</si>
  <si>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</si>
  <si>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</si>
  <si>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</si>
  <si>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</si>
  <si>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</si>
  <si>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</si>
  <si>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</si>
  <si>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</si>
  <si>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</si>
  <si>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</si>
  <si>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</si>
  <si>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</si>
  <si>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</si>
  <si>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</si>
  <si>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</si>
  <si>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</si>
  <si>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</si>
  <si>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</si>
  <si>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</si>
  <si>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</si>
  <si>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</si>
  <si>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</si>
  <si>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</si>
  <si>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</si>
  <si>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</si>
  <si>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</si>
  <si>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</si>
  <si>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</si>
  <si>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</si>
  <si>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</si>
  <si>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</si>
  <si>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</si>
  <si>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</si>
  <si>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</si>
  <si>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</si>
  <si>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</si>
  <si>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</si>
  <si>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</si>
  <si>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</si>
  <si>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</si>
  <si>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</si>
  <si>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</si>
  <si>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</si>
  <si>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</si>
  <si>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</si>
  <si>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</si>
  <si>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</si>
  <si>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</si>
  <si>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</si>
  <si>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</si>
  <si>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</si>
  <si>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</si>
  <si>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</si>
  <si>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</si>
  <si>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</si>
  <si>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</si>
  <si>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</si>
  <si>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</si>
  <si>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</si>
  <si>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</si>
  <si>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</si>
  <si>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</si>
  <si>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</si>
  <si>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</si>
  <si>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</si>
  <si>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</si>
  <si>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</si>
  <si>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</si>
  <si>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</si>
  <si>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</si>
  <si>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</si>
  <si>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</si>
  <si>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</si>
  <si>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</si>
  <si>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</si>
  <si>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</si>
  <si>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</si>
  <si>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</si>
  <si>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</si>
  <si>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</si>
  <si>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</si>
  <si>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</si>
  <si>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</si>
  <si>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</si>
  <si>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</si>
  <si>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</si>
  <si>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</si>
  <si>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</si>
  <si>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</si>
  <si>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</si>
  <si>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</si>
  <si>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</si>
  <si>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</si>
  <si>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</si>
  <si>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</si>
  <si>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</si>
  <si>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</si>
  <si>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</si>
  <si>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</si>
  <si>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</si>
  <si>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</si>
  <si>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</si>
  <si>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</si>
  <si>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</si>
  <si>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</si>
  <si>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</si>
  <si>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</si>
  <si>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</si>
  <si>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</si>
  <si>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</si>
  <si>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</si>
  <si>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</si>
  <si>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</si>
  <si>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</si>
  <si>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</si>
  <si>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</si>
  <si>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</si>
  <si>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</si>
  <si>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</si>
  <si>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</si>
  <si>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</si>
  <si>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</si>
  <si>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</si>
  <si>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</si>
  <si>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</si>
  <si>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</si>
  <si>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</si>
  <si>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</si>
  <si>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</si>
  <si>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</si>
  <si>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</si>
  <si>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</si>
  <si>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</si>
  <si>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</si>
  <si>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</si>
  <si>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</si>
  <si>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</si>
  <si>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</si>
  <si>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</si>
  <si>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</si>
  <si>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</si>
  <si>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</si>
  <si>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</si>
  <si>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</si>
  <si>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</si>
  <si>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</si>
  <si>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</si>
  <si>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</si>
  <si>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</si>
  <si>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</si>
  <si>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</si>
  <si>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</si>
  <si>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</si>
  <si>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</si>
  <si>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</si>
  <si>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</si>
  <si>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</si>
  <si>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</si>
  <si>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</si>
  <si>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</si>
  <si>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</si>
  <si>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</si>
  <si>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</si>
  <si>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</si>
  <si>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</si>
  <si>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</si>
  <si>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</si>
  <si>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</si>
  <si>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</si>
  <si>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</si>
  <si>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</si>
  <si>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</si>
  <si>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</si>
  <si>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</si>
  <si>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</si>
  <si>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</si>
  <si>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</si>
  <si>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</si>
  <si>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</si>
  <si>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</si>
  <si>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</si>
  <si>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</si>
  <si>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</si>
  <si>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</si>
  <si>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</si>
  <si>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</si>
  <si>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</si>
  <si>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</si>
  <si>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</si>
  <si>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</si>
  <si>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</si>
  <si>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</si>
  <si>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</si>
  <si>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</si>
  <si>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</si>
  <si>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</si>
  <si>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</si>
  <si>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</si>
  <si>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</si>
  <si>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</si>
  <si>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</si>
  <si>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</si>
  <si>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</si>
  <si>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</si>
  <si>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</si>
  <si>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</si>
  <si>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</si>
  <si>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</si>
  <si>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</si>
  <si>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</si>
  <si>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</si>
  <si>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</si>
  <si>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</si>
  <si>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</si>
  <si>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</si>
  <si>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</si>
  <si>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</si>
  <si>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</si>
  <si>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</si>
  <si>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</si>
  <si>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</si>
  <si>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</si>
  <si>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</si>
  <si>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</si>
  <si>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</si>
  <si>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</si>
  <si>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</si>
  <si>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</si>
  <si>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</si>
  <si>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</si>
  <si>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</si>
  <si>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</si>
  <si>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</si>
  <si>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</si>
  <si>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</si>
  <si>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</si>
  <si>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</si>
  <si>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</si>
  <si>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</si>
  <si>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</si>
  <si>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</si>
  <si>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</si>
  <si>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</si>
  <si>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</si>
  <si>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</si>
  <si>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</si>
  <si>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</si>
  <si>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</si>
  <si>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</si>
  <si>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</si>
  <si>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</si>
  <si>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</si>
  <si>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</si>
  <si>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</si>
  <si>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</si>
  <si>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</si>
  <si>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</si>
  <si>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</si>
  <si>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</si>
  <si>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</si>
  <si>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</si>
  <si>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</si>
  <si>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</si>
  <si>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</si>
  <si>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</si>
  <si>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</si>
  <si>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</si>
  <si>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</si>
  <si>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</si>
  <si>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</si>
  <si>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</si>
  <si>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</si>
  <si>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</si>
  <si>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</si>
  <si>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</si>
  <si>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</si>
  <si>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</si>
  <si>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</si>
  <si>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</si>
  <si>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</si>
  <si>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</si>
  <si>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</si>
  <si>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</si>
  <si>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</si>
  <si>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</si>
  <si>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</si>
  <si>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</si>
  <si>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</si>
  <si>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</si>
  <si>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</si>
  <si>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</si>
  <si>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</si>
  <si>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</si>
  <si>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</si>
  <si>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</si>
  <si>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</si>
  <si>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</si>
  <si>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</si>
  <si>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</si>
  <si>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</si>
  <si>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</si>
  <si>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</si>
  <si>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</si>
  <si>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</si>
  <si>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</si>
  <si>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</si>
  <si>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</si>
  <si>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</si>
  <si>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</si>
  <si>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</si>
  <si>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</si>
  <si>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</si>
  <si>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</si>
  <si>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</si>
  <si>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</si>
  <si>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</si>
  <si>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</si>
  <si>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</si>
  <si>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</si>
  <si>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</si>
  <si>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</si>
  <si>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</si>
  <si>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</si>
  <si>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</si>
  <si>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</si>
  <si>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</si>
  <si>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</si>
  <si>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</si>
  <si>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</si>
  <si>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</si>
  <si>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</si>
  <si>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</si>
  <si>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</si>
  <si>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</si>
  <si>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</si>
  <si>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</si>
  <si>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</si>
  <si>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</si>
  <si>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</si>
  <si>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</si>
  <si>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</si>
  <si>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</si>
  <si>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</si>
  <si>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</si>
  <si>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</si>
  <si>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</si>
  <si>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</si>
  <si>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</si>
  <si>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</si>
  <si>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</si>
  <si>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</si>
  <si>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</si>
  <si>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</si>
  <si>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</si>
  <si>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</si>
  <si>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</si>
  <si>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</si>
  <si>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</si>
  <si>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</si>
  <si>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</si>
  <si>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</si>
  <si>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</si>
  <si>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</si>
  <si>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</si>
  <si>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</si>
  <si>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</si>
  <si>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</si>
  <si>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</si>
  <si>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</si>
  <si>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</si>
  <si>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</si>
  <si>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</si>
  <si>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</si>
  <si>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</si>
  <si>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</si>
  <si>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</si>
  <si>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</si>
  <si>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</si>
  <si>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</si>
  <si>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</si>
  <si>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</si>
  <si>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</si>
  <si>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</si>
  <si>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</si>
  <si>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</si>
  <si>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</si>
  <si>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</si>
  <si>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</si>
  <si>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</si>
  <si>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</si>
  <si>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</si>
  <si>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</si>
  <si>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</si>
  <si>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</si>
  <si>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</si>
  <si>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</si>
  <si>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</si>
  <si>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</si>
  <si>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</si>
  <si>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</si>
  <si>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</si>
  <si>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</si>
  <si>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</si>
  <si>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</si>
  <si>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</si>
  <si>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</si>
  <si>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</si>
  <si>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</si>
  <si>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</si>
  <si>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</si>
  <si>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</si>
  <si>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</si>
  <si>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</si>
  <si>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</si>
  <si>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</si>
  <si>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</si>
  <si>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</si>
  <si>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</si>
  <si>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</si>
  <si>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</si>
  <si>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</si>
  <si>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</si>
  <si>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</si>
  <si>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</si>
  <si>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</si>
  <si>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</si>
  <si>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</si>
  <si>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</si>
  <si>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</si>
  <si>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</si>
  <si>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</si>
  <si>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</si>
  <si>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</si>
  <si>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</si>
  <si>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</si>
  <si>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</si>
  <si>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</si>
  <si>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</si>
  <si>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</si>
  <si>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</si>
  <si>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</si>
  <si>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</si>
  <si>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</si>
  <si>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</si>
  <si>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</si>
  <si>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</si>
  <si>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</si>
  <si>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</si>
  <si>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</si>
  <si>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</si>
  <si>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</si>
  <si>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</si>
  <si>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</si>
  <si>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</si>
  <si>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</si>
  <si>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</si>
  <si>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</si>
  <si>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</si>
  <si>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</si>
  <si>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</si>
  <si>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</si>
  <si>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</si>
  <si>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</si>
  <si>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</si>
  <si>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</si>
  <si>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</si>
  <si>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</si>
  <si>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</si>
  <si>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</si>
  <si>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</si>
  <si>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</si>
  <si>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</si>
  <si>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</si>
  <si>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</si>
  <si>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</si>
  <si>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</si>
  <si>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</si>
  <si>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</si>
  <si>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</si>
  <si>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</si>
  <si>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</si>
  <si>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</si>
  <si>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</si>
  <si>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</si>
  <si>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</si>
  <si>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</si>
  <si>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</si>
  <si>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</si>
  <si>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</si>
  <si>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</si>
  <si>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</si>
  <si>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</si>
  <si>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</si>
  <si>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</si>
  <si>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</si>
  <si>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</si>
  <si>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</si>
  <si>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</si>
  <si>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</si>
  <si>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</si>
  <si>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</si>
  <si>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</si>
  <si>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</si>
  <si>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</si>
  <si>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</si>
  <si>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</si>
  <si>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</si>
  <si>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</si>
  <si>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</si>
  <si>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</si>
  <si>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</si>
  <si>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</si>
  <si>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</si>
  <si>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</si>
  <si>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</si>
  <si>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</si>
  <si>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</si>
  <si>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</si>
  <si>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</si>
  <si>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</si>
  <si>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</si>
  <si>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</si>
  <si>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</si>
  <si>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</si>
  <si>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</si>
  <si>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</si>
  <si>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</si>
  <si>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</si>
  <si>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</si>
  <si>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</si>
  <si>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</si>
  <si>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</si>
  <si>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</si>
  <si>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</si>
  <si>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</si>
  <si>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</si>
  <si>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</si>
  <si>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</si>
  <si>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</si>
  <si>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</si>
  <si>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</si>
  <si>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</si>
  <si>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</si>
  <si>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</si>
  <si>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</si>
  <si>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</si>
  <si>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</si>
  <si>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</si>
  <si>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</si>
  <si>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</si>
  <si>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</si>
  <si>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</si>
  <si>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</si>
  <si>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</si>
  <si>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</si>
  <si>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</si>
  <si>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</si>
  <si>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</si>
  <si>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</si>
  <si>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</si>
  <si>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</si>
  <si>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</si>
  <si>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</si>
  <si>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</si>
  <si>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</si>
  <si>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</si>
  <si>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</si>
  <si>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</si>
  <si>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</si>
  <si>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</si>
  <si>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</si>
  <si>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</si>
  <si>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</si>
  <si>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</si>
  <si>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</si>
  <si>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</si>
  <si>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</si>
  <si>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</si>
  <si>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</si>
  <si>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</si>
  <si>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</si>
  <si>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</si>
  <si>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</si>
  <si>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</si>
  <si>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</si>
  <si>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</si>
  <si>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</si>
  <si>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</si>
  <si>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</si>
  <si>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</si>
  <si>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</si>
  <si>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</si>
  <si>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</si>
  <si>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</si>
  <si>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</si>
  <si>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</si>
  <si>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</si>
  <si>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</si>
  <si>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</si>
  <si>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</si>
  <si>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</si>
  <si>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</si>
  <si>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</si>
  <si>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</si>
  <si>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</si>
  <si>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</si>
  <si>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</si>
  <si>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</si>
  <si>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</si>
  <si>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</si>
  <si>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</si>
  <si>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</si>
  <si>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</si>
  <si>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</si>
  <si>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</si>
  <si>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</si>
  <si>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</si>
  <si>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</si>
  <si>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</si>
  <si>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</si>
  <si>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</si>
  <si>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</si>
  <si>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</si>
  <si>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</si>
  <si>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</si>
  <si>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</si>
  <si>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</si>
  <si>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</si>
  <si>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</si>
  <si>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</si>
  <si>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</si>
  <si>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</si>
  <si>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</si>
  <si>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</si>
  <si>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</si>
  <si>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</si>
  <si>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</si>
  <si>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</si>
  <si>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</si>
  <si>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</si>
  <si>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</si>
  <si>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</si>
  <si>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</si>
  <si>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</si>
  <si>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</si>
  <si>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</si>
  <si>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</si>
  <si>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</si>
  <si>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</si>
  <si>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</si>
  <si>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</si>
  <si>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</si>
  <si>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</si>
  <si>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</si>
  <si>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</si>
  <si>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</si>
  <si>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</si>
  <si>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</si>
  <si>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</si>
  <si>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</si>
  <si>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</si>
  <si>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</si>
  <si>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</si>
  <si>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</si>
  <si>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</si>
  <si>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</si>
  <si>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</si>
  <si>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</si>
  <si>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</si>
  <si>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</si>
  <si>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</si>
  <si>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</si>
  <si>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</si>
  <si>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</si>
  <si>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</si>
  <si>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</si>
  <si>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</si>
  <si>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</si>
  <si>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</si>
  <si>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</si>
  <si>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</si>
  <si>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</si>
  <si>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</si>
  <si>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</si>
  <si>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</si>
  <si>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</si>
  <si>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</si>
  <si>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</si>
  <si>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</si>
  <si>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</si>
  <si>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</si>
  <si>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</si>
  <si>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</si>
  <si>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</si>
  <si>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</si>
  <si>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</si>
  <si>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</si>
  <si>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</si>
  <si>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</si>
  <si>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</si>
  <si>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</si>
  <si>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</si>
  <si>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</si>
  <si>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</si>
  <si>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</si>
  <si>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</si>
  <si>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</si>
  <si>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</si>
  <si>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</si>
  <si>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</si>
  <si>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</si>
  <si>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</si>
  <si>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</si>
  <si>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</si>
  <si>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</si>
  <si>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</si>
  <si>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</si>
  <si>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</si>
  <si>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</si>
  <si>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</si>
  <si>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</si>
  <si>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</si>
  <si>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</si>
  <si>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</si>
  <si>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</si>
  <si>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</si>
  <si>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</si>
  <si>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</si>
  <si>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</si>
  <si>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</si>
  <si>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</si>
  <si>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</si>
  <si>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</si>
  <si>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</si>
  <si>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</si>
  <si>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</si>
  <si>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</si>
  <si>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</si>
  <si>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</si>
  <si>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</si>
  <si>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</si>
  <si>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</si>
  <si>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</si>
  <si>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</si>
  <si>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</si>
  <si>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</si>
  <si>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</si>
  <si>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</si>
  <si>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</si>
  <si>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</si>
  <si>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</si>
  <si>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</si>
  <si>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</si>
  <si>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</si>
  <si>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</si>
  <si>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</si>
  <si>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</si>
  <si>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</si>
  <si>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</si>
  <si>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</si>
  <si>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</si>
  <si>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</si>
  <si>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</si>
  <si>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</si>
  <si>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</si>
  <si>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</si>
  <si>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</si>
  <si>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</si>
  <si>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</si>
  <si>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</si>
  <si>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</si>
  <si>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</si>
  <si>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</si>
  <si>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</si>
  <si>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</si>
  <si>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</si>
  <si>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</si>
  <si>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</si>
  <si>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</si>
  <si>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</si>
  <si>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</si>
  <si>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</si>
  <si>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</si>
  <si>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</si>
  <si>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</si>
  <si>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</si>
  <si>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</si>
  <si>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</si>
  <si>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</si>
  <si>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</si>
  <si>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</si>
  <si>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</si>
  <si>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</si>
  <si>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</si>
  <si>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</si>
  <si>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</si>
  <si>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</si>
  <si>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</si>
  <si>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</si>
  <si>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</si>
  <si>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</si>
  <si>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</si>
  <si>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</si>
  <si>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</si>
  <si>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</si>
  <si>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</si>
  <si>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</si>
  <si>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</si>
  <si>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</si>
  <si>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</si>
  <si>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</si>
  <si>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</si>
  <si>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</si>
  <si>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</si>
  <si>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</si>
  <si>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</si>
  <si>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</si>
  <si>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</si>
  <si>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</si>
  <si>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</si>
  <si>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</si>
  <si>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</si>
  <si>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</si>
  <si>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</si>
  <si>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</si>
  <si>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</si>
  <si>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</si>
  <si>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</si>
  <si>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</si>
  <si>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</si>
  <si>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</si>
  <si>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</si>
  <si>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</si>
  <si>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</si>
  <si>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</si>
  <si>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</si>
  <si>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</si>
  <si>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</si>
  <si>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</si>
  <si>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</si>
  <si>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</si>
  <si>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</si>
  <si>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</si>
  <si>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</si>
  <si>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</si>
  <si>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</si>
  <si>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</si>
  <si>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</si>
  <si>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</si>
  <si>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</si>
  <si>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</si>
  <si>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</si>
  <si>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</si>
  <si>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</si>
  <si>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</si>
  <si>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</si>
  <si>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</si>
  <si>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</si>
  <si>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</si>
  <si>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</si>
  <si>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</si>
  <si>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</si>
  <si>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</si>
  <si>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</si>
  <si>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</si>
  <si>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</si>
  <si>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</si>
  <si>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</si>
  <si>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</si>
  <si>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</si>
  <si>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</si>
  <si>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</si>
  <si>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</si>
  <si>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</si>
  <si>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</si>
  <si>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</si>
  <si>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</si>
  <si>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</si>
  <si>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</si>
  <si>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</si>
  <si>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</si>
  <si>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</si>
  <si>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</si>
  <si>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</si>
  <si>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</si>
  <si>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</si>
  <si>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</si>
  <si>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</si>
  <si>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</si>
  <si>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</si>
  <si>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</si>
  <si>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</si>
  <si>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</si>
  <si>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</si>
  <si>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</si>
  <si>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</si>
  <si>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</si>
  <si>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</si>
  <si>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</si>
  <si>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</si>
  <si>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</si>
  <si>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</si>
  <si>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</si>
  <si>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</si>
  <si>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</si>
  <si>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</si>
  <si>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</si>
  <si>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</si>
  <si>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</si>
  <si>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</si>
  <si>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</si>
  <si>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</si>
  <si>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</si>
  <si>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</si>
  <si>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</si>
  <si>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</si>
  <si>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</si>
  <si>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</si>
  <si>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</si>
  <si>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</si>
  <si>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</si>
  <si>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</si>
  <si>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</si>
  <si>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</si>
  <si>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</si>
  <si>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</si>
  <si>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</si>
  <si>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</si>
  <si>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</si>
  <si>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</si>
  <si>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</si>
  <si>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</si>
  <si>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</si>
  <si>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</si>
  <si>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</si>
  <si>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</si>
  <si>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</si>
  <si>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</si>
  <si>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</si>
  <si>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</si>
  <si>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</si>
  <si>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</si>
  <si>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</si>
  <si>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</si>
  <si>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</si>
  <si>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</si>
  <si>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</si>
  <si>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</si>
  <si>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</si>
  <si>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</si>
  <si>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</si>
  <si>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</si>
  <si>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</si>
  <si>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</si>
  <si>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</si>
  <si>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</si>
  <si>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</si>
  <si>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</si>
  <si>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</si>
  <si>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</si>
  <si>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</si>
  <si>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</si>
  <si>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</si>
  <si>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</si>
  <si>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</si>
  <si>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</si>
  <si>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</si>
  <si>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</si>
  <si>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</si>
  <si>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</si>
  <si>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</si>
  <si>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</si>
  <si>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</si>
  <si>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</si>
  <si>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</si>
  <si>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</si>
  <si>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</si>
  <si>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</si>
  <si>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</si>
  <si>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</si>
  <si>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</si>
  <si>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</si>
  <si>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</si>
  <si>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</si>
  <si>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</si>
  <si>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</si>
  <si>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</si>
  <si>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</si>
  <si>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</si>
  <si>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</si>
  <si>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</si>
  <si>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</si>
  <si>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</si>
  <si>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</si>
  <si>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</si>
  <si>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</si>
  <si>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</si>
  <si>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</si>
  <si>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</si>
  <si>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</si>
  <si>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</si>
  <si>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</si>
  <si>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</si>
  <si>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</si>
  <si>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</si>
  <si>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</si>
  <si>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</si>
  <si>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</si>
  <si>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</si>
  <si>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</si>
  <si>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</si>
  <si>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</si>
  <si>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</si>
  <si>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</si>
  <si>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</si>
  <si>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</si>
  <si>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</si>
  <si>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</si>
  <si>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</si>
  <si>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</si>
  <si>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</si>
  <si>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</si>
  <si>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</si>
  <si>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</si>
  <si>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</si>
  <si>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</si>
  <si>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</si>
  <si>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</si>
  <si>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</si>
  <si>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</si>
  <si>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</si>
  <si>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</si>
  <si>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</si>
  <si>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</si>
  <si>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</si>
  <si>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</si>
  <si>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</si>
  <si>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</si>
  <si>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</si>
  <si>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</si>
  <si>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</si>
  <si>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</si>
  <si>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</si>
  <si>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</si>
  <si>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</si>
  <si>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</si>
  <si>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</si>
  <si>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</si>
  <si>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</si>
  <si>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</si>
  <si>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</si>
  <si>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</si>
  <si>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</si>
  <si>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</si>
  <si>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</si>
  <si>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</si>
  <si>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</si>
  <si>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</si>
  <si>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</si>
  <si>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</si>
  <si>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</si>
  <si>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</si>
  <si>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</si>
  <si>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</si>
  <si>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</si>
  <si>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</si>
  <si>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</si>
  <si>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</si>
  <si>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</si>
  <si>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</si>
  <si>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</si>
  <si>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</si>
  <si>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</si>
  <si>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</si>
  <si>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</si>
  <si>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</si>
  <si>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</si>
  <si>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</si>
  <si>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</si>
  <si>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</si>
  <si>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</si>
  <si>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</si>
  <si>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</si>
  <si>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</si>
  <si>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</si>
  <si>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</si>
  <si>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</si>
  <si>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</si>
  <si>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</si>
  <si>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</si>
  <si>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</si>
  <si>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</si>
  <si>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</si>
  <si>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</si>
  <si>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</si>
  <si>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</si>
  <si>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</si>
  <si>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</si>
  <si>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</si>
  <si>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</si>
  <si>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</si>
  <si>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</si>
  <si>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</si>
  <si>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</si>
  <si>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</si>
  <si>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</si>
  <si>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</si>
  <si>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</si>
  <si>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</si>
  <si>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</si>
  <si>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</si>
  <si>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</si>
  <si>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</si>
  <si>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</si>
  <si>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</si>
  <si>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</si>
  <si>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</si>
  <si>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</si>
  <si>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</si>
  <si>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</si>
  <si>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</si>
  <si>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</si>
  <si>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</si>
  <si>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</si>
  <si>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</si>
  <si>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</si>
  <si>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</si>
  <si>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</si>
  <si>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</si>
  <si>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</si>
  <si>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</si>
  <si>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</si>
  <si>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</si>
  <si>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</si>
  <si>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</si>
  <si>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</si>
  <si>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</si>
  <si>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</si>
  <si>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</si>
  <si>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</si>
  <si>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</si>
  <si>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</si>
  <si>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</si>
  <si>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</si>
  <si>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</si>
  <si>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</si>
  <si>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</si>
  <si>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</si>
  <si>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</si>
  <si>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</si>
  <si>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</si>
  <si>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</si>
  <si>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</si>
  <si>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</si>
  <si>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</si>
  <si>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</si>
  <si>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</si>
  <si>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</si>
  <si>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</si>
  <si>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</si>
  <si>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</si>
  <si>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</si>
  <si>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</si>
  <si>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</si>
  <si>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</si>
  <si>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</si>
  <si>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</si>
  <si>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</si>
  <si>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</si>
  <si>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</si>
  <si>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</si>
  <si>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</si>
  <si>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</si>
  <si>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</si>
  <si>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</si>
  <si>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</si>
  <si>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</si>
  <si>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</si>
  <si>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</si>
  <si>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</si>
  <si>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</si>
  <si>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</si>
  <si>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</si>
  <si>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</si>
  <si>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</si>
  <si>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</si>
  <si>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</si>
  <si>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</si>
  <si>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</si>
  <si>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</si>
  <si>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</si>
  <si>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</si>
  <si>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</si>
  <si>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</si>
  <si>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</si>
  <si>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</si>
  <si>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</si>
  <si>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</si>
  <si>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</si>
  <si>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</si>
  <si>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</si>
  <si>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</si>
  <si>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</si>
  <si>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</si>
  <si>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</si>
  <si>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</si>
  <si>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</si>
  <si>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</si>
  <si>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</si>
  <si>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</si>
  <si>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</si>
  <si>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</si>
  <si>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</si>
  <si>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</si>
  <si>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</si>
  <si>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</si>
  <si>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</si>
  <si>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</si>
  <si>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</si>
  <si>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</si>
  <si>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</si>
  <si>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</si>
  <si>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</si>
  <si>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</si>
  <si>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</si>
  <si>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</si>
  <si>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</si>
  <si>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</si>
  <si>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</si>
  <si>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</si>
  <si>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</si>
  <si>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</si>
  <si>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</si>
  <si>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</si>
  <si>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</si>
  <si>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</si>
  <si>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</si>
  <si>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</si>
  <si>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</si>
  <si>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</si>
  <si>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</si>
  <si>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</si>
  <si>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</si>
  <si>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</si>
  <si>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</si>
  <si>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</si>
  <si>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</si>
  <si>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</si>
  <si>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</si>
  <si>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</si>
  <si>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</si>
  <si>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</si>
  <si>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</si>
  <si>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</si>
  <si>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</si>
  <si>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</si>
  <si>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</si>
  <si>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</si>
  <si>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</si>
  <si>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</si>
  <si>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</si>
  <si>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</si>
  <si>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</si>
  <si>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</si>
  <si>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</si>
  <si>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</si>
  <si>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</si>
  <si>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</si>
  <si>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</si>
  <si>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</si>
  <si>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</si>
  <si>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</si>
  <si>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</si>
  <si>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</si>
  <si>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</si>
  <si>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</si>
  <si>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</si>
  <si>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</si>
  <si>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</si>
  <si>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</si>
  <si>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</si>
  <si>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</si>
  <si>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</si>
  <si>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</si>
  <si>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</si>
  <si>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</si>
  <si>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</si>
  <si>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</si>
  <si>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</si>
  <si>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</si>
  <si>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</si>
  <si>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</si>
  <si>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</si>
  <si>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</si>
  <si>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</si>
  <si>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</si>
  <si>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</si>
  <si>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</si>
  <si>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</si>
  <si>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</si>
  <si>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</si>
  <si>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</si>
  <si>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</si>
  <si>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</si>
  <si>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</si>
  <si>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</si>
  <si>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</si>
  <si>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</si>
  <si>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</si>
  <si>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</si>
  <si>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</si>
  <si>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</si>
  <si>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</si>
  <si>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</si>
  <si>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</si>
  <si>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</si>
  <si>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</si>
  <si>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</si>
  <si>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</si>
  <si>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</si>
  <si>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</si>
  <si>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</si>
  <si>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</si>
  <si>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</si>
  <si>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</si>
  <si>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</si>
  <si>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</si>
  <si>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</si>
  <si>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</si>
  <si>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</si>
  <si>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</si>
  <si>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</si>
  <si>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</si>
  <si>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</si>
  <si>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</si>
  <si>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</si>
  <si>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</si>
  <si>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</si>
  <si>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</si>
  <si>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</si>
  <si>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</si>
  <si>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</si>
  <si>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</si>
  <si>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</si>
  <si>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</si>
  <si>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</si>
  <si>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</si>
  <si>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</si>
  <si>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</si>
  <si>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</si>
  <si>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</si>
  <si>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</si>
  <si>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</si>
  <si>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</si>
  <si>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</si>
  <si>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</si>
  <si>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</si>
  <si>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</si>
  <si>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</si>
  <si>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</si>
  <si>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</si>
  <si>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</si>
  <si>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</si>
  <si>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</si>
  <si>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</si>
  <si>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</si>
  <si>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</si>
  <si>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</si>
  <si>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</si>
  <si>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</si>
  <si>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</si>
  <si>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</si>
  <si>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</si>
  <si>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</si>
  <si>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</si>
  <si>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</si>
  <si>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</si>
  <si>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</si>
  <si>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</si>
  <si>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</si>
  <si>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</si>
  <si>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</si>
  <si>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</si>
  <si>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</si>
  <si>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</si>
  <si>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</si>
  <si>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</si>
  <si>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</si>
  <si>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</si>
  <si>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</si>
  <si>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</si>
  <si>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</si>
  <si>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</si>
  <si>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</si>
  <si>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</si>
  <si>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</si>
  <si>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</si>
  <si>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</si>
  <si>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</si>
  <si>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</si>
  <si>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</si>
  <si>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</si>
  <si>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</si>
  <si>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</si>
  <si>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</si>
  <si>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</si>
  <si>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</si>
  <si>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</si>
  <si>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</si>
  <si>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</si>
  <si>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</si>
  <si>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</si>
  <si>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</si>
  <si>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</si>
  <si>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</si>
  <si>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</si>
  <si>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</si>
  <si>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</si>
  <si>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</si>
  <si>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</si>
  <si>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</si>
  <si>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</si>
  <si>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</si>
  <si>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</si>
  <si>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</si>
  <si>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</si>
  <si>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</si>
  <si>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</si>
  <si>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</si>
  <si>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</si>
  <si>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</si>
  <si>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</si>
  <si>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</si>
  <si>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</si>
  <si>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</si>
  <si>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</si>
  <si>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</si>
  <si>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</si>
  <si>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</si>
  <si>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</si>
  <si>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</si>
  <si>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</si>
  <si>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</si>
  <si>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</si>
  <si>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</si>
  <si>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</si>
  <si>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</si>
  <si>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</si>
  <si>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</si>
  <si>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</si>
  <si>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</si>
  <si>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</si>
  <si>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</si>
  <si>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</si>
  <si>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</si>
  <si>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</si>
  <si>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</si>
  <si>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</si>
  <si>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</si>
  <si>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</si>
  <si>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</si>
  <si>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</si>
  <si>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</si>
  <si>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</si>
  <si>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</si>
  <si>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</si>
  <si>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</si>
  <si>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</si>
  <si>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</si>
  <si>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</si>
  <si>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</si>
  <si>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</si>
  <si>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</si>
  <si>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</si>
  <si>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</si>
  <si>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</si>
  <si>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</si>
  <si>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</si>
  <si>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</si>
  <si>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</si>
  <si>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</si>
  <si>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</si>
  <si>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</si>
  <si>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</si>
  <si>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</si>
  <si>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</si>
  <si>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</si>
  <si>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</si>
  <si>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</si>
  <si>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</si>
  <si>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</si>
  <si>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</si>
  <si>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</si>
  <si>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</si>
  <si>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</si>
  <si>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</si>
  <si>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</si>
  <si>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</si>
  <si>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</si>
  <si>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</si>
  <si>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</si>
  <si>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</si>
  <si>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</si>
  <si>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</si>
  <si>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</si>
  <si>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</si>
  <si>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</si>
  <si>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</si>
  <si>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</si>
  <si>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</si>
  <si>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</si>
  <si>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</si>
  <si>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</si>
  <si>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</si>
  <si>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</si>
  <si>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</si>
  <si>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</si>
  <si>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</si>
  <si>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</si>
  <si>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</si>
  <si>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</si>
  <si>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</si>
  <si>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</si>
  <si>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</si>
  <si>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</si>
  <si>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</si>
  <si>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</si>
  <si>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</si>
  <si>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</si>
  <si>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</si>
  <si>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</si>
  <si>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</si>
  <si>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</si>
  <si>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</si>
  <si>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</si>
  <si>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</si>
  <si>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</si>
  <si>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</si>
  <si>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</si>
  <si>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</si>
  <si>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</si>
  <si>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</si>
  <si>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</si>
  <si>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</si>
  <si>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</si>
  <si>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</si>
  <si>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</si>
  <si>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</si>
  <si>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</si>
  <si>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</si>
  <si>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</si>
  <si>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</si>
  <si>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</si>
  <si>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</si>
  <si>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</si>
  <si>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</si>
  <si>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</si>
  <si>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</si>
  <si>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</si>
  <si>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</si>
  <si>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</si>
  <si>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</si>
  <si>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</si>
  <si>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</si>
  <si>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</si>
  <si>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</si>
  <si>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</si>
  <si>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</si>
  <si>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</si>
  <si>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</si>
  <si>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</si>
  <si>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</si>
  <si>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</si>
  <si>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</si>
  <si>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</si>
  <si>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</si>
  <si>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</si>
  <si>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</si>
  <si>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</si>
  <si>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</si>
  <si>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</si>
  <si>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</si>
  <si>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</si>
  <si>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</si>
  <si>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</si>
  <si>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</si>
  <si>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</si>
  <si>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</si>
  <si>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</si>
  <si>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</si>
  <si>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</si>
  <si>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</si>
  <si>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</si>
  <si>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</si>
  <si>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</si>
  <si>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</si>
  <si>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</si>
  <si>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</si>
  <si>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</si>
  <si>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</si>
  <si>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</si>
  <si>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</si>
  <si>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</si>
  <si>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</si>
  <si>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</si>
  <si>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</si>
  <si>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</si>
  <si>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</si>
  <si>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</si>
  <si>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</si>
  <si>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</si>
  <si>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</si>
  <si>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</si>
  <si>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</si>
  <si>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</si>
  <si>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</si>
  <si>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</si>
  <si>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</si>
  <si>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</si>
  <si>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</si>
  <si>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</si>
  <si>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</si>
  <si>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</si>
  <si>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</si>
  <si>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</si>
  <si>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</si>
  <si>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</si>
  <si>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</si>
  <si>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</si>
  <si>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</si>
  <si>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</si>
  <si>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</si>
  <si>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</si>
  <si>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</si>
  <si>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</si>
  <si>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</si>
  <si>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</si>
  <si>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</si>
  <si>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</si>
  <si>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</si>
  <si>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</si>
  <si>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</si>
  <si>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</si>
  <si>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</si>
  <si>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</si>
  <si>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</si>
  <si>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</si>
  <si>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</si>
  <si>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</si>
  <si>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</si>
  <si>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</si>
  <si>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</si>
  <si>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</si>
  <si>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</si>
  <si>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</si>
  <si>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</si>
  <si>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</si>
  <si>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</si>
  <si>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</si>
  <si>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</si>
  <si>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</si>
  <si>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</si>
  <si>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</si>
  <si>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</si>
  <si>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</si>
  <si>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</si>
  <si>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</si>
  <si>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</si>
  <si>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</si>
  <si>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</si>
  <si>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</si>
  <si>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</si>
  <si>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</si>
  <si>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</si>
  <si>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</si>
  <si>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</si>
  <si>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</si>
  <si>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</si>
  <si>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</si>
  <si>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</si>
  <si>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</si>
  <si>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</si>
  <si>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</si>
  <si>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</si>
  <si>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</si>
  <si>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</si>
  <si>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</si>
  <si>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</si>
  <si>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</si>
  <si>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</si>
  <si>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</si>
  <si>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</si>
  <si>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</si>
  <si>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</si>
  <si>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</si>
  <si>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</si>
  <si>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</si>
  <si>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</si>
  <si>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</si>
  <si>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</si>
  <si>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</si>
  <si>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</si>
  <si>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</si>
  <si>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</si>
  <si>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</si>
  <si>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</si>
  <si>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</si>
  <si>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</si>
  <si>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</si>
  <si>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</si>
  <si>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</si>
  <si>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</si>
  <si>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</si>
  <si>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</si>
  <si>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</si>
  <si>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</si>
  <si>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</si>
  <si>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</si>
  <si>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</si>
  <si>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</si>
  <si>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</si>
  <si>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</si>
  <si>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</si>
  <si>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</si>
  <si>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</si>
  <si>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</si>
  <si>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</si>
  <si>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</si>
  <si>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</si>
  <si>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</si>
  <si>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</si>
  <si>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</si>
  <si>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</si>
  <si>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</si>
  <si>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</si>
  <si>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</si>
  <si>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</si>
  <si>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</si>
  <si>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</si>
  <si>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</si>
  <si>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</si>
  <si>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</si>
  <si>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</si>
  <si>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</si>
  <si>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</si>
  <si>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</si>
  <si>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</si>
  <si>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</si>
  <si>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</si>
  <si>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</si>
  <si>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</si>
  <si>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</si>
  <si>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</si>
  <si>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</si>
  <si>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</si>
  <si>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</si>
  <si>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</si>
  <si>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</si>
  <si>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</si>
  <si>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</si>
  <si>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</si>
  <si>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</si>
  <si>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</si>
  <si>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</si>
  <si>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</si>
  <si>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</si>
  <si>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</si>
  <si>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</si>
  <si>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</si>
  <si>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</si>
  <si>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</si>
  <si>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</si>
  <si>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</si>
  <si>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</si>
  <si>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</si>
  <si>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</si>
  <si>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</si>
  <si>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</si>
  <si>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</si>
  <si>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</si>
  <si>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</si>
  <si>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</si>
  <si>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</si>
  <si>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</si>
  <si>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</si>
  <si>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</si>
  <si>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</si>
  <si>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</si>
  <si>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</si>
  <si>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</si>
  <si>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</si>
  <si>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</si>
  <si>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</si>
  <si>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</si>
  <si>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</si>
  <si>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</si>
  <si>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</si>
  <si>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</si>
  <si>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</si>
  <si>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</si>
  <si>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</si>
  <si>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</si>
  <si>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</si>
  <si>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</si>
  <si>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</si>
  <si>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</si>
  <si>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</si>
  <si>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</si>
  <si>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</si>
  <si>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</si>
  <si>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</si>
  <si>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</si>
  <si>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</si>
  <si>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</si>
  <si>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</si>
  <si>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</si>
  <si>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</si>
  <si>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</si>
  <si>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</si>
  <si>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</si>
  <si>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</si>
  <si>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</si>
  <si>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</si>
  <si>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</si>
  <si>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</si>
  <si>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</si>
  <si>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</si>
  <si>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</si>
  <si>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</si>
  <si>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</si>
  <si>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</si>
  <si>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</si>
  <si>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</si>
  <si>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</si>
  <si>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</si>
  <si>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</si>
  <si>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</si>
  <si>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</si>
  <si>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</si>
  <si>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</si>
  <si>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</si>
  <si>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</si>
  <si>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</si>
  <si>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</si>
  <si>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</si>
  <si>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</si>
  <si>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</si>
  <si>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</si>
  <si>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</si>
  <si>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</si>
  <si>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</si>
  <si>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</si>
  <si>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</si>
  <si>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</si>
  <si>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</si>
  <si>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</si>
  <si>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</si>
  <si>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</si>
  <si>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</si>
  <si>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</si>
  <si>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</si>
  <si>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</si>
  <si>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</si>
  <si>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</si>
  <si>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</si>
  <si>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</si>
  <si>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</si>
  <si>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</si>
  <si>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</si>
  <si>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</si>
  <si>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</si>
  <si>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</si>
  <si>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</si>
  <si>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</si>
  <si>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</si>
  <si>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</si>
  <si>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</si>
  <si>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</si>
  <si>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</si>
  <si>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</si>
  <si>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</si>
  <si>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</si>
  <si>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</si>
  <si>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</si>
  <si>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</si>
  <si>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</si>
  <si>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</si>
  <si>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</si>
  <si>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</si>
  <si>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</si>
  <si>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</si>
  <si>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</si>
  <si>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</si>
  <si>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</si>
  <si>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</si>
  <si>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</si>
  <si>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</si>
  <si>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</si>
  <si>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</si>
  <si>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</si>
  <si>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</si>
  <si>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</si>
  <si>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</si>
  <si>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</si>
  <si>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</si>
  <si>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</si>
  <si>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</si>
  <si>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</si>
  <si>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</si>
  <si>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</si>
  <si>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</si>
  <si>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</si>
  <si>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</si>
  <si>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</si>
  <si>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</si>
  <si>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</si>
  <si>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</si>
  <si>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</si>
  <si>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</si>
  <si>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</si>
  <si>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</si>
  <si>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</si>
  <si>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</si>
  <si>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</si>
  <si>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</si>
  <si>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</si>
  <si>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</si>
  <si>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</si>
  <si>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</si>
  <si>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</si>
  <si>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</si>
  <si>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</si>
  <si>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</si>
  <si>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</si>
  <si>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</si>
  <si>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</si>
  <si>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</si>
  <si>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</si>
  <si>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</si>
  <si>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</si>
  <si>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</si>
  <si>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</si>
  <si>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</si>
  <si>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</si>
  <si>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</si>
  <si>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</si>
  <si>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</si>
  <si>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</si>
  <si>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</si>
  <si>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</si>
  <si>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</si>
  <si>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</si>
  <si>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</si>
  <si>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</si>
  <si>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</si>
  <si>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</si>
  <si>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</si>
  <si>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</si>
  <si>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</si>
  <si>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</si>
  <si>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</si>
  <si>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</si>
  <si>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</si>
  <si>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</si>
  <si>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</si>
  <si>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</si>
  <si>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</si>
  <si>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</si>
  <si>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</si>
  <si>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</si>
  <si>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</si>
  <si>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</si>
  <si>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</si>
  <si>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</si>
  <si>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</si>
  <si>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</si>
  <si>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</si>
  <si>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</si>
  <si>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</si>
  <si>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</si>
  <si>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</si>
  <si>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</si>
  <si>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</si>
  <si>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</si>
  <si>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</si>
  <si>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</si>
  <si>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</si>
  <si>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</si>
  <si>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</si>
  <si>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</si>
  <si>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</si>
  <si>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</si>
  <si>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</si>
  <si>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</si>
  <si>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</si>
  <si>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</si>
  <si>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</si>
  <si>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</si>
  <si>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</si>
  <si>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</si>
  <si>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</si>
  <si>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</si>
  <si>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</si>
  <si>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</si>
  <si>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</si>
  <si>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</si>
  <si>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</si>
  <si>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</si>
  <si>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</si>
  <si>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</si>
  <si>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</si>
  <si>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</si>
  <si>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</si>
  <si>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</si>
  <si>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</si>
  <si>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</si>
  <si>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</si>
  <si>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</si>
  <si>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</si>
  <si>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</si>
  <si>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</si>
  <si>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</si>
  <si>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</si>
  <si>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</si>
  <si>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</si>
  <si>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</si>
  <si>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</si>
  <si>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</si>
  <si>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</si>
  <si>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</si>
  <si>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</si>
  <si>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</si>
  <si>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</si>
  <si>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</si>
  <si>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</si>
  <si>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</si>
  <si>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</si>
  <si>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</si>
  <si>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</si>
  <si>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</si>
  <si>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</si>
  <si>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</si>
  <si>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</si>
  <si>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</si>
  <si>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</si>
  <si>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</si>
  <si>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</si>
  <si>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</si>
  <si>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</si>
  <si>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</si>
  <si>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</si>
  <si>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</si>
  <si>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</si>
  <si>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</si>
  <si>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</si>
  <si>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</si>
  <si>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</si>
  <si>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</si>
  <si>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</si>
  <si>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</si>
  <si>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</si>
  <si>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</si>
  <si>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</si>
  <si>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</si>
  <si>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</si>
  <si>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</si>
  <si>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</si>
  <si>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</si>
  <si>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</si>
  <si>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</si>
  <si>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</si>
  <si>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</si>
  <si>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</si>
  <si>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</si>
  <si>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</si>
  <si>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</si>
  <si>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</si>
  <si>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</si>
  <si>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</si>
  <si>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</si>
  <si>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</si>
  <si>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</si>
  <si>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</si>
  <si>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</si>
  <si>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</si>
  <si>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</si>
  <si>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</si>
  <si>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</si>
  <si>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</si>
  <si>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</si>
  <si>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</si>
  <si>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</si>
  <si>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</si>
  <si>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</si>
  <si>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</si>
  <si>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</si>
  <si>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</si>
  <si>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</si>
  <si>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</si>
  <si>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</si>
  <si>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</si>
  <si>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</si>
  <si>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</si>
  <si>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</si>
  <si>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</si>
  <si>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</si>
  <si>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</si>
  <si>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</si>
  <si>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</si>
  <si>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</si>
  <si>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</si>
  <si>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</si>
  <si>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</si>
  <si>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</si>
  <si>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</si>
  <si>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</si>
  <si>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</si>
  <si>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</si>
  <si>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</si>
  <si>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</si>
  <si>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</si>
  <si>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</si>
  <si>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</si>
  <si>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</si>
  <si>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</si>
  <si>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</si>
  <si>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</si>
  <si>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</si>
  <si>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</si>
  <si>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</si>
  <si>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</si>
  <si>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</si>
  <si>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</si>
  <si>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</si>
  <si>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</si>
  <si>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</si>
  <si>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</si>
  <si>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</si>
  <si>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</si>
  <si>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</si>
  <si>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</si>
  <si>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</si>
  <si>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</si>
  <si>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</si>
  <si>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</si>
  <si>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</si>
  <si>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</si>
  <si>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</si>
  <si>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</si>
  <si>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</si>
  <si>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</si>
  <si>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</si>
  <si>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</si>
  <si>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</si>
  <si>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</si>
  <si>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</si>
  <si>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</si>
  <si>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</si>
  <si>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</si>
  <si>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</si>
  <si>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</si>
  <si>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</si>
  <si>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</si>
  <si>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</si>
  <si>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</si>
  <si>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</si>
  <si>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</si>
  <si>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</si>
  <si>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</si>
  <si>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</si>
  <si>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</si>
  <si>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</si>
  <si>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</si>
  <si>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</si>
  <si>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</si>
  <si>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</si>
  <si>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</si>
  <si>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</si>
  <si>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</si>
  <si>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</si>
  <si>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</si>
  <si>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</si>
  <si>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</si>
  <si>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</si>
  <si>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</si>
  <si>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</si>
  <si>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</si>
  <si>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</si>
  <si>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</si>
  <si>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</si>
  <si>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</si>
  <si>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</si>
  <si>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</si>
  <si>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</si>
  <si>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</si>
  <si>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</si>
  <si>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</si>
  <si>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</si>
  <si>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</si>
  <si>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</si>
  <si>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</si>
  <si>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</si>
  <si>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</si>
  <si>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</si>
  <si>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</si>
  <si>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</si>
  <si>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</si>
  <si>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</si>
  <si>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</si>
  <si>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</si>
  <si>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</si>
  <si>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</si>
  <si>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</si>
  <si>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</si>
  <si>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</si>
  <si>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</si>
  <si>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</si>
  <si>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</si>
  <si>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</si>
  <si>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</si>
  <si>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</si>
  <si>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</si>
  <si>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</si>
  <si>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</si>
  <si>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</si>
  <si>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</si>
  <si>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</si>
  <si>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</si>
  <si>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</si>
  <si>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</si>
  <si>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</si>
  <si>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</si>
  <si>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</si>
  <si>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</si>
  <si>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</si>
  <si>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</si>
  <si>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</si>
  <si>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</si>
  <si>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</si>
  <si>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</si>
  <si>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</si>
  <si>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</si>
  <si>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</si>
  <si>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</si>
  <si>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</si>
  <si>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</si>
  <si>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</si>
  <si>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</si>
  <si>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</si>
  <si>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</si>
  <si>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</si>
  <si>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</si>
  <si>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</si>
  <si>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</si>
  <si>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</si>
  <si>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</si>
  <si>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</si>
  <si>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</si>
  <si>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</si>
  <si>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</si>
  <si>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</si>
  <si>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</si>
  <si>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</si>
  <si>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</si>
  <si>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</si>
  <si>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</si>
  <si>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</si>
  <si>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</si>
  <si>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</si>
  <si>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</si>
  <si>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</si>
  <si>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</si>
  <si>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</si>
  <si>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</si>
  <si>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</si>
  <si>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</si>
  <si>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</si>
  <si>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</si>
  <si>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</si>
  <si>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</si>
  <si>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</si>
  <si>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</si>
  <si>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</si>
  <si>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</si>
  <si>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</si>
  <si>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</si>
  <si>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</si>
  <si>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</si>
  <si>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</si>
  <si>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</si>
  <si>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</si>
  <si>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</si>
  <si>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</si>
  <si>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</si>
  <si>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</si>
  <si>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</si>
  <si>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</si>
  <si>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</si>
  <si>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</si>
  <si>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</si>
  <si>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</si>
  <si>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</si>
  <si>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</si>
  <si>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</si>
  <si>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</si>
  <si>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</si>
  <si>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</si>
  <si>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</si>
  <si>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</si>
  <si>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</si>
  <si>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</si>
  <si>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</si>
  <si>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</si>
  <si>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</si>
  <si>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</si>
  <si>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</si>
  <si>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</si>
  <si>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</si>
  <si>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</si>
  <si>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</si>
  <si>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</si>
  <si>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</si>
  <si>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</si>
  <si>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</si>
  <si>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</si>
  <si>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</si>
  <si>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</si>
  <si>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</si>
  <si>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</si>
  <si>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</si>
  <si>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</si>
  <si>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</si>
  <si>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</si>
  <si>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</si>
  <si>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</si>
  <si>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</si>
  <si>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</si>
  <si>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</si>
  <si>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</si>
  <si>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</si>
  <si>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</si>
  <si>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</si>
  <si>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</si>
  <si>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</si>
  <si>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</si>
  <si>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</si>
  <si>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</si>
  <si>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</si>
  <si>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</si>
  <si>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</si>
  <si>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</si>
  <si>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</si>
  <si>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</si>
  <si>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</si>
  <si>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</si>
  <si>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</si>
  <si>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</si>
  <si>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</si>
  <si>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</si>
  <si>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</si>
  <si>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</si>
  <si>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</si>
  <si>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</si>
  <si>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</si>
  <si>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</si>
  <si>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</si>
  <si>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</si>
  <si>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</si>
  <si>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</si>
  <si>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</si>
  <si>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</si>
  <si>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</si>
  <si>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</si>
  <si>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</si>
  <si>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</si>
  <si>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</si>
  <si>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</si>
  <si>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</si>
  <si>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</si>
  <si>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</si>
  <si>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</si>
  <si>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</si>
  <si>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</si>
  <si>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</si>
  <si>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</si>
  <si>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</si>
  <si>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</si>
  <si>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</si>
  <si>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</si>
  <si>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</si>
  <si>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</si>
  <si>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</si>
  <si>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</si>
  <si>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</si>
  <si>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</si>
  <si>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</si>
  <si>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</si>
  <si>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</si>
  <si>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</si>
  <si>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</si>
  <si>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</si>
  <si>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</si>
  <si>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</si>
  <si>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</si>
  <si>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</si>
  <si>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</si>
  <si>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</si>
  <si>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</si>
  <si>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</si>
  <si>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</si>
  <si>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</si>
  <si>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</si>
  <si>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</si>
  <si>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</si>
  <si>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</si>
  <si>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</si>
  <si>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</si>
  <si>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</si>
  <si>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</si>
  <si>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</si>
  <si>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</si>
  <si>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</si>
  <si>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</si>
  <si>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</si>
  <si>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</si>
  <si>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</si>
  <si>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</si>
  <si>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</si>
  <si>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</si>
  <si>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</si>
  <si>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</si>
  <si>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</si>
  <si>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</si>
  <si>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</si>
  <si>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</si>
  <si>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</si>
  <si>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</si>
  <si>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</si>
  <si>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</si>
  <si>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</si>
  <si>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</si>
  <si>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</si>
  <si>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</si>
  <si>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</si>
  <si>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</si>
  <si>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</si>
  <si>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</si>
  <si>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</si>
  <si>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</si>
  <si>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</si>
  <si>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</si>
  <si>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</si>
  <si>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</si>
  <si>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</si>
  <si>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</si>
  <si>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</si>
  <si>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</si>
  <si>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</si>
  <si>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</si>
  <si>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</si>
  <si>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</si>
  <si>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</si>
  <si>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</si>
  <si>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</si>
  <si>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</si>
  <si>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</si>
  <si>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</si>
  <si>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</si>
  <si>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</si>
  <si>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</si>
  <si>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</si>
  <si>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</si>
  <si>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</si>
  <si>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</si>
  <si>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</si>
  <si>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</si>
  <si>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</si>
  <si>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</si>
  <si>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</si>
  <si>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</si>
  <si>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</si>
  <si>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</si>
  <si>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</si>
  <si>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</si>
  <si>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</si>
  <si>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</si>
  <si>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</si>
  <si>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</si>
  <si>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</si>
  <si>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</si>
  <si>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</si>
  <si>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</si>
  <si>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</si>
  <si>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</si>
  <si>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</si>
  <si>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</si>
  <si>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</si>
  <si>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</si>
  <si>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</si>
  <si>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</si>
  <si>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</si>
  <si>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</si>
  <si>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</si>
  <si>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</si>
  <si>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</si>
  <si>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</si>
  <si>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</si>
  <si>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</si>
  <si>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</si>
  <si>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</si>
  <si>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</si>
  <si>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</si>
  <si>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</si>
  <si>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</si>
  <si>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</si>
  <si>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</si>
  <si>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</si>
  <si>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</si>
  <si>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</si>
  <si>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</si>
  <si>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</si>
  <si>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</si>
  <si>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</si>
  <si>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</si>
  <si>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</si>
  <si>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</si>
  <si>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</si>
  <si>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</si>
  <si>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</si>
  <si>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</si>
  <si>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</si>
  <si>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</si>
  <si>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</si>
  <si>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</si>
  <si>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</si>
  <si>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</si>
  <si>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</si>
  <si>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</si>
  <si>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</si>
  <si>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</si>
  <si>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</si>
  <si>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</si>
  <si>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</si>
  <si>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</si>
  <si>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</si>
  <si>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</si>
  <si>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</si>
  <si>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</si>
  <si>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</si>
  <si>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</si>
  <si>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</si>
  <si>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</si>
  <si>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</si>
  <si>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</si>
  <si>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</si>
  <si>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</si>
  <si>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</si>
  <si>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</si>
  <si>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</si>
  <si>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</si>
  <si>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</si>
  <si>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</si>
  <si>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</si>
  <si>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</si>
  <si>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</si>
  <si>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</si>
  <si>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</si>
  <si>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</si>
  <si>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</si>
  <si>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</si>
  <si>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</si>
  <si>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</si>
  <si>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</si>
  <si>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</si>
  <si>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</si>
  <si>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</si>
  <si>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</si>
  <si>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</si>
  <si>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</si>
  <si>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</si>
  <si>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</si>
  <si>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</si>
  <si>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</si>
  <si>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</si>
  <si>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</si>
  <si>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</si>
  <si>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</si>
  <si>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</si>
  <si>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</si>
  <si>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</si>
  <si>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</si>
  <si>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</si>
  <si>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</si>
  <si>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</si>
  <si>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</si>
  <si>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</si>
  <si>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</si>
  <si>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</si>
  <si>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</si>
  <si>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</si>
  <si>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</si>
  <si>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</si>
  <si>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</si>
  <si>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</si>
  <si>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</si>
  <si>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</si>
  <si>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</si>
  <si>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</si>
  <si>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</si>
  <si>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</si>
  <si>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</si>
  <si>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</si>
  <si>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</si>
  <si>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</si>
  <si>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</si>
  <si>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</si>
  <si>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</si>
  <si>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</si>
  <si>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</si>
  <si>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</si>
  <si>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</si>
  <si>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</si>
  <si>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</si>
  <si>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</si>
  <si>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</si>
  <si>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</si>
  <si>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</si>
  <si>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</si>
  <si>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</si>
  <si>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</si>
  <si>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</si>
  <si>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</si>
  <si>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</si>
  <si>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</si>
  <si>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</si>
  <si>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</si>
  <si>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</si>
  <si>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</si>
  <si>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</si>
  <si>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</si>
  <si>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</si>
  <si>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</si>
  <si>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</si>
  <si>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</si>
  <si>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</si>
  <si>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</si>
  <si>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</si>
  <si>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</si>
  <si>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</si>
  <si>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</si>
  <si>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</si>
  <si>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</si>
  <si>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</si>
  <si>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</si>
  <si>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</si>
  <si>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</si>
  <si>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</si>
  <si>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</si>
  <si>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</si>
  <si>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</si>
  <si>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</si>
  <si>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</si>
  <si>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</si>
  <si>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</si>
  <si>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</si>
  <si>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</si>
  <si>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</si>
  <si>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</si>
  <si>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</si>
  <si>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</si>
  <si>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</si>
  <si>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</si>
  <si>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</si>
  <si>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</si>
  <si>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</si>
  <si>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</si>
  <si>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</si>
  <si>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</si>
  <si>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</si>
  <si>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</si>
  <si>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</si>
  <si>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</si>
  <si>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</si>
  <si>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</si>
  <si>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</si>
  <si>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</si>
  <si>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</si>
  <si>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</si>
  <si>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</si>
  <si>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</si>
  <si>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</si>
  <si>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</si>
  <si>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</si>
  <si>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</si>
  <si>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</si>
  <si>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</si>
  <si>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</si>
  <si>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</si>
  <si>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</si>
  <si>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</si>
  <si>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</si>
  <si>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</si>
  <si>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</si>
  <si>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</si>
  <si>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</si>
  <si>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</si>
  <si>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</si>
  <si>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</si>
  <si>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</si>
  <si>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</si>
  <si>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</si>
  <si>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</si>
  <si>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</si>
  <si>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</si>
  <si>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</si>
  <si>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</si>
  <si>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</si>
  <si>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</si>
  <si>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</si>
  <si>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</si>
  <si>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</si>
  <si>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</si>
  <si>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</si>
  <si>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</si>
  <si>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</si>
  <si>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</si>
  <si>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</si>
  <si>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</si>
  <si>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</si>
  <si>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</si>
  <si>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</si>
  <si>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</si>
  <si>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</si>
  <si>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</si>
  <si>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</si>
  <si>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</si>
  <si>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</si>
  <si>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</si>
  <si>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</si>
  <si>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</si>
  <si>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</si>
  <si>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</si>
  <si>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</si>
  <si>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</si>
  <si>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</si>
  <si>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</si>
  <si>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</si>
  <si>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</si>
  <si>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</si>
  <si>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</si>
  <si>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</si>
  <si>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</si>
  <si>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</si>
  <si>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</si>
  <si>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</si>
  <si>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</si>
  <si>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</si>
  <si>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</si>
  <si>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</si>
  <si>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</si>
  <si>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</si>
  <si>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</si>
  <si>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</si>
  <si>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</si>
  <si>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</si>
  <si>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</si>
  <si>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</si>
  <si>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</si>
  <si>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</si>
  <si>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</si>
  <si>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</si>
  <si>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</si>
  <si>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</si>
  <si>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</si>
  <si>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</si>
  <si>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</si>
  <si>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</si>
  <si>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</si>
  <si>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</si>
  <si>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</si>
  <si>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</si>
  <si>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</si>
  <si>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</si>
  <si>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</si>
  <si>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</si>
  <si>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</si>
  <si>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</si>
  <si>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</si>
  <si>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</si>
  <si>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</si>
  <si>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</si>
  <si>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</si>
  <si>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</si>
  <si>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</si>
  <si>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</si>
  <si>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</si>
  <si>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</si>
  <si>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</si>
  <si>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</si>
  <si>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</si>
  <si>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</si>
  <si>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</si>
  <si>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</si>
  <si>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</si>
  <si>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</si>
  <si>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</si>
  <si>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</si>
  <si>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</si>
  <si>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</si>
  <si>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</si>
  <si>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</si>
  <si>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</si>
  <si>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</si>
  <si>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</si>
  <si>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</si>
  <si>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</si>
  <si>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</si>
  <si>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</si>
  <si>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</si>
  <si>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</si>
  <si>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</si>
  <si>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</si>
  <si>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</si>
  <si>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</si>
  <si>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</si>
  <si>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</si>
  <si>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</si>
  <si>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</si>
  <si>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</si>
  <si>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</si>
  <si>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</si>
  <si>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</si>
  <si>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</si>
  <si>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</si>
  <si>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</si>
  <si>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</si>
  <si>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</si>
  <si>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</si>
  <si>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</si>
  <si>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</si>
  <si>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</si>
  <si>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</si>
  <si>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</si>
  <si>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</si>
  <si>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</si>
  <si>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</si>
  <si>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</si>
  <si>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</si>
  <si>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</si>
  <si>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</si>
  <si>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</si>
  <si>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</si>
  <si>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</si>
  <si>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</si>
  <si>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</si>
  <si>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</si>
  <si>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</si>
  <si>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</si>
  <si>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</si>
  <si>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</si>
  <si>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</si>
  <si>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</si>
  <si>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</si>
  <si>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</si>
  <si>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</si>
  <si>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</si>
  <si>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</si>
  <si>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</si>
  <si>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</si>
  <si>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</si>
  <si>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</si>
  <si>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</si>
  <si>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</si>
  <si>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</si>
  <si>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</si>
  <si>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</si>
  <si>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</si>
  <si>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</si>
  <si>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</si>
  <si>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</si>
  <si>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</si>
  <si>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</si>
  <si>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</si>
  <si>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</si>
  <si>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</si>
  <si>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</si>
  <si>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</si>
  <si>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</si>
  <si>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</si>
  <si>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</si>
  <si>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</si>
  <si>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</si>
  <si>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</si>
  <si>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</si>
  <si>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</si>
  <si>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</si>
  <si>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</si>
  <si>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</si>
  <si>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</si>
  <si>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</si>
  <si>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</si>
  <si>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</si>
  <si>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</si>
  <si>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</si>
  <si>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</si>
  <si>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</si>
  <si>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</si>
  <si>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</si>
  <si>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</si>
  <si>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</si>
  <si>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</si>
  <si>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</si>
  <si>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</si>
  <si>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</si>
  <si>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</si>
  <si>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</si>
  <si>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</si>
  <si>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</si>
  <si>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</si>
  <si>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</si>
  <si>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</si>
  <si>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</si>
  <si>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</si>
  <si>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</si>
  <si>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</si>
  <si>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</si>
  <si>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</si>
  <si>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</si>
  <si>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</si>
  <si>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</si>
  <si>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</si>
  <si>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</si>
  <si>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</si>
  <si>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</si>
  <si>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</si>
  <si>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</si>
  <si>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</si>
  <si>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</si>
  <si>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</si>
  <si>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</si>
  <si>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</si>
  <si>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</si>
  <si>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</si>
  <si>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</si>
  <si>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</si>
  <si>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</si>
  <si>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</si>
  <si>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</si>
  <si>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</si>
  <si>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</si>
  <si>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</si>
  <si>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</si>
  <si>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</si>
  <si>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</si>
  <si>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</si>
  <si>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</si>
  <si>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</si>
  <si>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</si>
  <si>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</si>
  <si>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</si>
  <si>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</si>
  <si>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</si>
  <si>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</si>
  <si>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</si>
  <si>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</si>
  <si>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</si>
  <si>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</si>
  <si>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</si>
  <si>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</si>
  <si>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</si>
  <si>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</si>
  <si>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</si>
  <si>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</si>
  <si>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</si>
  <si>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</si>
  <si>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</si>
  <si>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</si>
  <si>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</si>
  <si>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</si>
  <si>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</si>
  <si>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</si>
  <si>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</si>
  <si>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</si>
  <si>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</si>
  <si>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</si>
  <si>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</si>
  <si>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</si>
  <si>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</si>
  <si>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</si>
  <si>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</si>
  <si>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</si>
  <si>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</si>
  <si>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</si>
  <si>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</si>
  <si>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</si>
  <si>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</si>
  <si>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</si>
  <si>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</si>
  <si>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</si>
  <si>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</si>
  <si>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</si>
  <si>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</si>
  <si>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</si>
  <si>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</si>
  <si>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</si>
  <si>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</si>
  <si>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</si>
  <si>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</si>
  <si>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</si>
  <si>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</si>
  <si>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</si>
  <si>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</si>
  <si>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</si>
  <si>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</si>
  <si>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</si>
  <si>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</si>
  <si>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</si>
  <si>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</si>
  <si>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</si>
  <si>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</si>
  <si>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</si>
  <si>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</si>
  <si>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</si>
  <si>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</si>
  <si>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</si>
  <si>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</si>
  <si>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</si>
  <si>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</si>
  <si>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</si>
  <si>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</si>
  <si>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</si>
  <si>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</si>
  <si>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</si>
  <si>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</si>
  <si>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</si>
  <si>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</si>
  <si>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</si>
  <si>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</si>
  <si>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</si>
  <si>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</si>
  <si>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</si>
  <si>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</si>
  <si>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</si>
  <si>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</si>
  <si>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</si>
  <si>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</si>
  <si>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</si>
  <si>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</si>
  <si>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</si>
  <si>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</si>
  <si>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</si>
  <si>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</si>
  <si>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</si>
  <si>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</si>
  <si>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</si>
  <si>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</si>
  <si>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</si>
  <si>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</si>
  <si>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</si>
  <si>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</si>
  <si>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</si>
  <si>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</si>
  <si>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</si>
  <si>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</si>
  <si>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</si>
  <si>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</si>
  <si>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</si>
  <si>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</si>
  <si>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</si>
  <si>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</si>
  <si>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</si>
  <si>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</si>
  <si>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</si>
  <si>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</si>
  <si>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</si>
  <si>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</si>
  <si>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</si>
  <si>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</si>
  <si>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</si>
  <si>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</si>
  <si>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</si>
  <si>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</si>
  <si>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</si>
  <si>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</si>
  <si>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</si>
  <si>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</si>
  <si>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</si>
  <si>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</si>
  <si>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</si>
  <si>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</si>
  <si>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</si>
  <si>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</si>
  <si>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</si>
  <si>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</si>
  <si>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</si>
  <si>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</si>
  <si>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</si>
  <si>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</si>
  <si>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</si>
  <si>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</si>
  <si>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</si>
  <si>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</si>
  <si>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</si>
  <si>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</si>
  <si>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</si>
  <si>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</si>
  <si>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</si>
  <si>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</si>
  <si>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</si>
  <si>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</si>
  <si>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</si>
  <si>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</si>
  <si>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</si>
  <si>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</si>
  <si>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</si>
  <si>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</si>
  <si>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</si>
  <si>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</si>
  <si>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</si>
  <si>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</si>
  <si>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</si>
  <si>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</si>
  <si>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</si>
  <si>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</si>
  <si>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</si>
  <si>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</si>
  <si>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</si>
  <si>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</si>
  <si>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</si>
  <si>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</si>
  <si>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</si>
  <si>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</si>
  <si>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</si>
  <si>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</si>
  <si>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</si>
  <si>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</si>
  <si>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</si>
  <si>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</si>
  <si>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</si>
  <si>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</si>
  <si>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</si>
  <si>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</si>
  <si>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</si>
  <si>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</si>
  <si>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</si>
  <si>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</si>
  <si>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</si>
  <si>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</si>
  <si>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</si>
  <si>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</si>
  <si>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</si>
  <si>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</si>
  <si>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</si>
  <si>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</si>
  <si>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</si>
  <si>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</si>
  <si>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</si>
  <si>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</si>
  <si>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</si>
  <si>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</si>
  <si>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</si>
  <si>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</si>
  <si>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</si>
  <si>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</si>
  <si>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</si>
  <si>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</si>
  <si>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</si>
  <si>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</si>
  <si>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</si>
  <si>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</si>
  <si>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</si>
  <si>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</si>
  <si>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</si>
  <si>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</si>
  <si>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</si>
  <si>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</si>
  <si>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</si>
  <si>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</si>
  <si>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</si>
  <si>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</si>
  <si>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</si>
  <si>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</si>
  <si>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</si>
  <si>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</si>
  <si>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</si>
  <si>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</si>
  <si>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</si>
  <si>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</si>
  <si>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</si>
  <si>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</si>
  <si>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</si>
  <si>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</si>
  <si>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</si>
  <si>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</si>
  <si>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</si>
  <si>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</si>
  <si>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</si>
  <si>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</si>
  <si>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</si>
  <si>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</si>
  <si>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</si>
  <si>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</si>
  <si>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</si>
  <si>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</si>
  <si>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</si>
  <si>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</si>
  <si>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</si>
  <si>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</si>
  <si>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</si>
  <si>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</si>
  <si>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</si>
  <si>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</si>
  <si>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</si>
  <si>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</si>
  <si>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</si>
  <si>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</si>
  <si>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</si>
  <si>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</si>
  <si>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</si>
  <si>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</si>
  <si>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</si>
  <si>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</si>
  <si>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</si>
  <si>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</si>
  <si>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</si>
  <si>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</si>
  <si>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</si>
  <si>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</si>
  <si>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</si>
  <si>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</si>
  <si>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</si>
  <si>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</si>
  <si>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</si>
  <si>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</si>
  <si>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</si>
  <si>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</si>
  <si>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</si>
  <si>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</si>
  <si>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</si>
  <si>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</si>
  <si>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</si>
  <si>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</si>
  <si>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</si>
  <si>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</si>
  <si>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</si>
  <si>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</si>
  <si>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</si>
  <si>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</si>
  <si>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</si>
  <si>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</si>
  <si>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</si>
  <si>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</si>
  <si>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</si>
  <si>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</si>
  <si>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</si>
  <si>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</si>
  <si>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</si>
  <si>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</si>
  <si>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</si>
  <si>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</si>
  <si>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</si>
  <si>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</si>
  <si>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</si>
  <si>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</si>
  <si>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</si>
  <si>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</si>
  <si>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</si>
  <si>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</si>
  <si>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</si>
  <si>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</si>
  <si>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</si>
  <si>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</si>
  <si>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</si>
  <si>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</si>
  <si>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</si>
  <si>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</si>
  <si>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</si>
  <si>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</si>
  <si>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</si>
  <si>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</si>
  <si>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</si>
  <si>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</si>
  <si>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</si>
  <si>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</si>
  <si>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</si>
  <si>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</si>
  <si>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</si>
  <si>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</si>
  <si>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</si>
  <si>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</si>
  <si>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</si>
  <si>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</si>
  <si>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</si>
  <si>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</si>
  <si>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</si>
  <si>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</si>
  <si>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</si>
  <si>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</si>
  <si>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</si>
  <si>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</si>
  <si>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</si>
  <si>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</si>
  <si>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</si>
  <si>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</si>
  <si>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</si>
  <si>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</si>
  <si>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</si>
  <si>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</si>
  <si>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</si>
  <si>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</si>
  <si>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</si>
  <si>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</si>
  <si>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</si>
  <si>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</si>
  <si>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</si>
  <si>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</si>
  <si>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</si>
  <si>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</si>
  <si>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</si>
  <si>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</si>
  <si>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</si>
  <si>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</si>
  <si>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</si>
  <si>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</si>
  <si>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</si>
  <si>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</si>
  <si>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</si>
  <si>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</si>
  <si>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</si>
  <si>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</si>
  <si>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</si>
  <si>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</si>
  <si>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</si>
  <si>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</si>
  <si>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</si>
  <si>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</si>
  <si>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</si>
  <si>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</si>
  <si>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</si>
  <si>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</si>
  <si>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</si>
  <si>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</si>
  <si>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</si>
  <si>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</si>
  <si>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</si>
  <si>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</si>
  <si>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</si>
  <si>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</si>
  <si>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</si>
  <si>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</si>
  <si>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</si>
  <si>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</si>
  <si>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</si>
  <si>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</si>
  <si>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</si>
  <si>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</si>
  <si>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</si>
  <si>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</si>
  <si>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</si>
  <si>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</si>
  <si>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</si>
  <si>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</si>
  <si>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</si>
  <si>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</si>
  <si>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</si>
  <si>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</si>
  <si>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</si>
  <si>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</si>
  <si>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</si>
  <si>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</si>
  <si>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</si>
  <si>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</si>
  <si>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</si>
  <si>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</si>
  <si>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</si>
  <si>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</si>
  <si>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</si>
  <si>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</si>
  <si>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</si>
  <si>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</si>
  <si>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</si>
  <si>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</si>
  <si>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</si>
  <si>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</si>
  <si>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</si>
  <si>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</si>
  <si>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</si>
  <si>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</si>
  <si>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</si>
  <si>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</si>
  <si>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</si>
  <si>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</si>
  <si>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</si>
  <si>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</si>
  <si>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</si>
  <si>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</si>
  <si>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</si>
  <si>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</si>
  <si>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</si>
  <si>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</si>
  <si>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</si>
  <si>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</si>
  <si>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</si>
  <si>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</si>
  <si>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</si>
  <si>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</si>
  <si>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</si>
  <si>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</si>
  <si>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</si>
  <si>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</si>
  <si>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</si>
  <si>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</si>
  <si>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</si>
  <si>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</si>
  <si>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</si>
  <si>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</si>
  <si>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</si>
  <si>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</si>
  <si>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</si>
  <si>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</si>
  <si>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</si>
  <si>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</si>
  <si>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</si>
  <si>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</si>
  <si>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</si>
  <si>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</si>
  <si>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</si>
  <si>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</si>
  <si>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</si>
  <si>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</si>
  <si>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</si>
  <si>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</si>
  <si>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</si>
  <si>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</si>
  <si>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</si>
  <si>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</si>
  <si>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</si>
  <si>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</si>
  <si>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</si>
  <si>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</si>
  <si>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</si>
  <si>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</si>
  <si>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</si>
  <si>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</si>
  <si>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</si>
  <si>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</si>
  <si>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</si>
  <si>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</si>
  <si>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</si>
  <si>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</si>
  <si>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</si>
  <si>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</si>
  <si>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</si>
  <si>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</si>
  <si>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</si>
  <si>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</si>
  <si>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</si>
  <si>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</si>
  <si>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</si>
  <si>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</si>
  <si>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</si>
  <si>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</si>
  <si>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</si>
  <si>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</si>
  <si>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</si>
  <si>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</si>
  <si>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</si>
  <si>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</si>
  <si>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</si>
  <si>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</si>
  <si>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</si>
  <si>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</si>
  <si>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</si>
  <si>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</si>
  <si>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</si>
  <si>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</si>
  <si>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</si>
  <si>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</si>
  <si>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</si>
  <si>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</si>
  <si>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</si>
  <si>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</si>
  <si>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</si>
  <si>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</si>
  <si>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</si>
  <si>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</si>
  <si>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</si>
  <si>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</si>
  <si>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</si>
  <si>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</si>
  <si>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</si>
  <si>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</si>
  <si>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</si>
  <si>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</si>
  <si>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</si>
  <si>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</si>
  <si>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</si>
  <si>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</si>
  <si>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</si>
  <si>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</si>
  <si>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</si>
  <si>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</si>
  <si>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</si>
  <si>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</si>
  <si>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</si>
  <si>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</si>
  <si>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</si>
  <si>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</si>
  <si>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</si>
  <si>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</si>
  <si>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</si>
  <si>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</si>
  <si>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</si>
  <si>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</si>
  <si>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</si>
  <si>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</si>
  <si>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</si>
  <si>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</si>
  <si>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</si>
  <si>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</si>
  <si>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</si>
  <si>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</si>
  <si>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</si>
  <si>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</si>
  <si>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</si>
  <si>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</si>
  <si>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</si>
  <si>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</si>
  <si>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</si>
  <si>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</si>
  <si>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</si>
  <si>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</si>
  <si>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</si>
  <si>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</si>
  <si>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</si>
  <si>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</si>
  <si>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</si>
  <si>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</si>
  <si>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</si>
  <si>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</si>
  <si>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</si>
  <si>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</si>
  <si>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</si>
  <si>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</si>
  <si>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</si>
  <si>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</si>
  <si>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</si>
  <si>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</si>
  <si>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</si>
  <si>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</si>
  <si>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</si>
  <si>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</si>
  <si>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</si>
  <si>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</si>
  <si>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</si>
  <si>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</si>
  <si>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</si>
  <si>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</si>
  <si>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</si>
  <si>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</si>
  <si>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</si>
  <si>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</si>
  <si>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</si>
  <si>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</si>
  <si>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</si>
  <si>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</si>
  <si>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</si>
  <si>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</si>
  <si>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</si>
  <si>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</si>
  <si>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</si>
  <si>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</si>
  <si>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</si>
  <si>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</si>
  <si>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</si>
  <si>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</si>
  <si>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</si>
  <si>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</si>
  <si>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</si>
  <si>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</si>
  <si>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</si>
  <si>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</si>
  <si>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</si>
  <si>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</si>
  <si>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</si>
  <si>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</si>
  <si>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</si>
  <si>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</si>
  <si>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</si>
  <si>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</si>
  <si>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</si>
  <si>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</si>
  <si>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</si>
  <si>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</si>
  <si>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</si>
  <si>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</si>
  <si>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</si>
  <si>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</si>
  <si>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</si>
  <si>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</si>
  <si>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</si>
  <si>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</si>
  <si>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</si>
  <si>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</si>
  <si>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</si>
  <si>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</si>
  <si>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</si>
  <si>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</si>
  <si>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</si>
  <si>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</si>
  <si>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</si>
  <si>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</si>
  <si>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</si>
  <si>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</si>
  <si>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</si>
  <si>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</si>
  <si>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</si>
  <si>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</si>
  <si>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</si>
  <si>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</si>
  <si>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</si>
  <si>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</si>
  <si>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</si>
  <si>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</si>
  <si>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</si>
  <si>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</si>
  <si>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</si>
  <si>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</si>
  <si>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</si>
  <si>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</si>
  <si>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</si>
  <si>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</si>
  <si>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</si>
  <si>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</si>
  <si>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</si>
  <si>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</si>
  <si>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</si>
  <si>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</si>
  <si>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</si>
  <si>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</si>
  <si>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</si>
  <si>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</si>
  <si>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</si>
  <si>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</si>
  <si>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</si>
  <si>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</si>
  <si>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</si>
  <si>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</si>
  <si>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</si>
  <si>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</si>
  <si>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</si>
  <si>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</si>
  <si>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</si>
  <si>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</si>
  <si>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</si>
  <si>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</si>
  <si>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</si>
  <si>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</si>
  <si>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</si>
  <si>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</si>
  <si>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</si>
  <si>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</si>
  <si>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</si>
  <si>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</si>
  <si>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</si>
  <si>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</si>
  <si>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</si>
  <si>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</si>
  <si>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</si>
  <si>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</si>
  <si>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</si>
  <si>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</si>
  <si>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</si>
  <si>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</si>
  <si>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</si>
  <si>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</si>
  <si>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</si>
  <si>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</si>
  <si>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</si>
  <si>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</si>
  <si>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</si>
  <si>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</si>
  <si>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</si>
  <si>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</si>
  <si>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</si>
  <si>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</si>
  <si>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</si>
  <si>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</si>
  <si>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</si>
  <si>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</si>
  <si>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</si>
  <si>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</si>
  <si>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</si>
  <si>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</si>
  <si>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</si>
  <si>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</si>
  <si>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</si>
  <si>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</si>
  <si>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</si>
  <si>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</si>
  <si>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</si>
  <si>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</si>
  <si>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</si>
  <si>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</si>
  <si>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</si>
  <si>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</si>
  <si>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</si>
  <si>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</si>
  <si>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</si>
  <si>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</si>
  <si>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</si>
  <si>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</si>
  <si>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</si>
  <si>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</si>
  <si>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</si>
  <si>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</si>
  <si>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</si>
  <si>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</si>
  <si>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</si>
  <si>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</si>
  <si>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</si>
  <si>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</si>
  <si>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</si>
  <si>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</si>
  <si>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</si>
  <si>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</si>
  <si>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</si>
  <si>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</si>
  <si>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</si>
  <si>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</si>
  <si>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</si>
  <si>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</si>
  <si>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</si>
  <si>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</si>
  <si>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</si>
  <si>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</si>
  <si>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</si>
  <si>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</si>
  <si>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</si>
  <si>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</si>
  <si>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</si>
  <si>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</si>
  <si>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</si>
  <si>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</si>
  <si>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</si>
  <si>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</si>
  <si>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</si>
  <si>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</si>
  <si>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</si>
  <si>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</si>
  <si>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</si>
  <si>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</si>
  <si>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</si>
  <si>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</si>
  <si>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</si>
  <si>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</si>
  <si>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</si>
  <si>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</si>
  <si>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</si>
  <si>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</si>
  <si>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</si>
  <si>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</si>
  <si>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</si>
  <si>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</si>
  <si>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</si>
  <si>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</si>
  <si>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</si>
  <si>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</si>
  <si>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</si>
  <si>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</si>
  <si>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</si>
  <si>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</si>
  <si>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</si>
  <si>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</si>
  <si>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</si>
  <si>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</si>
  <si>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</si>
  <si>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</si>
  <si>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</si>
  <si>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</si>
  <si>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</si>
  <si>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</si>
  <si>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</si>
  <si>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</si>
  <si>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</si>
  <si>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</si>
  <si>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</si>
  <si>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</si>
  <si>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</si>
  <si>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</si>
  <si>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</si>
  <si>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</si>
  <si>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</si>
  <si>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</si>
  <si>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</si>
  <si>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</si>
  <si>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</si>
  <si>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</si>
  <si>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</si>
  <si>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</si>
  <si>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</si>
  <si>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</si>
  <si>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</si>
  <si>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</si>
  <si>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</si>
  <si>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</si>
  <si>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</si>
  <si>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</si>
  <si>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</si>
  <si>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</si>
  <si>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</si>
  <si>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</si>
  <si>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</si>
  <si>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</si>
  <si>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</si>
  <si>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</si>
  <si>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</si>
  <si>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</si>
  <si>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</si>
  <si>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</si>
  <si>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</si>
  <si>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</si>
  <si>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</si>
  <si>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</si>
  <si>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</si>
  <si>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</si>
  <si>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</si>
  <si>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</si>
  <si>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</si>
  <si>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</si>
  <si>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</si>
  <si>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</si>
  <si>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</si>
  <si>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</si>
  <si>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</si>
  <si>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</si>
  <si>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</si>
  <si>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</si>
  <si>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</si>
  <si>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</si>
  <si>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</si>
  <si>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</si>
  <si>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</si>
  <si>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</si>
  <si>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</si>
  <si>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</si>
  <si>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</si>
  <si>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</si>
  <si>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</si>
  <si>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</si>
  <si>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</si>
  <si>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</si>
  <si>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</si>
  <si>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</si>
  <si>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</si>
  <si>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</si>
  <si>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</si>
  <si>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</si>
  <si>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</si>
  <si>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</si>
  <si>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</si>
  <si>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</si>
  <si>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</si>
  <si>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</si>
  <si>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</si>
  <si>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</si>
  <si>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</si>
  <si>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</si>
  <si>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</si>
  <si>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</si>
  <si>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</si>
  <si>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</si>
  <si>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</si>
  <si>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</si>
  <si>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</si>
  <si>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</si>
  <si>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</si>
  <si>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</si>
  <si>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</si>
  <si>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</si>
  <si>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</si>
  <si>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</si>
  <si>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</si>
  <si>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</si>
  <si>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</si>
  <si>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</si>
  <si>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</si>
  <si>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</si>
  <si>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</si>
  <si>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</si>
  <si>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</si>
  <si>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</si>
  <si>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</si>
  <si>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</si>
  <si>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</si>
  <si>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</si>
  <si>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</si>
  <si>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</si>
  <si>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</si>
  <si>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</si>
  <si>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</si>
  <si>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</si>
  <si>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</si>
  <si>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</si>
  <si>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</si>
  <si>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</si>
  <si>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</si>
  <si>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</si>
  <si>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</si>
  <si>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</si>
  <si>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</si>
  <si>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</si>
  <si>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</si>
  <si>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</si>
  <si>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</si>
  <si>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</si>
  <si>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</si>
  <si>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</si>
  <si>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</si>
  <si>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</si>
  <si>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</si>
  <si>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</si>
  <si>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</si>
  <si>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</si>
  <si>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</si>
  <si>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</si>
  <si>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</si>
  <si>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</si>
  <si>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</si>
  <si>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</si>
  <si>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</si>
  <si>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</si>
  <si>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</si>
  <si>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</si>
  <si>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</si>
  <si>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</si>
  <si>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</si>
  <si>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</si>
  <si>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</si>
  <si>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</si>
  <si>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</si>
  <si>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</si>
  <si>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</si>
  <si>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</si>
  <si>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</si>
  <si>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</si>
  <si>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</si>
  <si>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</si>
  <si>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</si>
  <si>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</si>
  <si>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</si>
  <si>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</si>
  <si>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</si>
  <si>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</si>
  <si>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</si>
  <si>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</si>
  <si>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</si>
  <si>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</si>
  <si>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</si>
  <si>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</si>
  <si>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</si>
  <si>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</si>
  <si>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</si>
  <si>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</si>
  <si>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</si>
  <si>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</si>
  <si>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</si>
  <si>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</si>
  <si>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</si>
  <si>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</si>
  <si>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</si>
  <si>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</si>
  <si>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</si>
  <si>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</si>
  <si>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</si>
  <si>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</si>
  <si>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</si>
  <si>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</si>
  <si>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</si>
  <si>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</si>
  <si>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</si>
  <si>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</si>
  <si>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</si>
  <si>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</si>
  <si>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</si>
  <si>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</si>
  <si>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</si>
  <si>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</si>
  <si>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</si>
  <si>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</si>
  <si>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</si>
  <si>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</si>
  <si>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</si>
  <si>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</si>
  <si>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</si>
  <si>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</si>
  <si>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</si>
  <si>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</si>
  <si>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</si>
  <si>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</si>
  <si>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</si>
  <si>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</si>
  <si>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</si>
  <si>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</si>
  <si>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</si>
  <si>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</si>
  <si>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</si>
  <si>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</si>
  <si>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</si>
  <si>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</si>
  <si>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</si>
  <si>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</si>
  <si>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</si>
  <si>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</si>
  <si>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</si>
  <si>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</si>
  <si>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</si>
  <si>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</si>
  <si>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</si>
  <si>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</si>
  <si>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</si>
  <si>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</si>
  <si>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</si>
  <si>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</si>
  <si>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</si>
  <si>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</si>
  <si>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</si>
  <si>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</si>
  <si>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</si>
  <si>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</si>
  <si>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</si>
  <si>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</si>
  <si>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</si>
  <si>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</si>
  <si>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</si>
  <si>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</si>
  <si>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</si>
  <si>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</si>
  <si>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</si>
  <si>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</si>
  <si>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</si>
  <si>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</si>
  <si>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</si>
  <si>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</si>
  <si>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</si>
  <si>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</si>
  <si>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</si>
  <si>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</si>
  <si>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</si>
  <si>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</si>
  <si>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</si>
  <si>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</si>
  <si>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</si>
  <si>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</si>
  <si>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</si>
  <si>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</si>
  <si>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</si>
  <si>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</si>
  <si>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</si>
  <si>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</si>
  <si>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</si>
  <si>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</si>
  <si>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</si>
  <si>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</si>
  <si>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</si>
  <si>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</si>
  <si>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</si>
  <si>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</si>
  <si>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</si>
  <si>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</si>
  <si>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</si>
  <si>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</si>
  <si>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</si>
  <si>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</si>
  <si>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</si>
  <si>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</si>
  <si>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</si>
  <si>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</si>
  <si>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</si>
  <si>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</si>
  <si>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</si>
  <si>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</si>
  <si>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</si>
  <si>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</si>
  <si>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</si>
  <si>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</si>
  <si>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</si>
  <si>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</si>
  <si>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</si>
  <si>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</si>
  <si>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</si>
  <si>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</si>
  <si>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</si>
  <si>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</si>
  <si>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</si>
  <si>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</si>
  <si>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</si>
  <si>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</si>
  <si>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</si>
  <si>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</si>
  <si>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</si>
  <si>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</si>
  <si>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</si>
  <si>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</si>
  <si>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</si>
  <si>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</si>
  <si>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</si>
  <si>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</si>
  <si>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</si>
  <si>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</si>
  <si>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</si>
  <si>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</si>
  <si>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</si>
  <si>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</si>
  <si>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</si>
  <si>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</si>
  <si>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</si>
  <si>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</si>
  <si>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</si>
  <si>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</si>
  <si>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</si>
  <si>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</si>
  <si>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</si>
  <si>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</si>
  <si>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</si>
  <si>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</si>
  <si>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</si>
  <si>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</si>
  <si>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</si>
  <si>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</si>
  <si>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</si>
  <si>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</si>
  <si>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</si>
  <si>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</si>
  <si>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</si>
  <si>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</si>
  <si>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</si>
  <si>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</si>
  <si>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</si>
  <si>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</si>
  <si>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</si>
  <si>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</si>
  <si>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</si>
  <si>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</si>
  <si>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</si>
  <si>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</si>
  <si>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</si>
  <si>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</si>
  <si>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</si>
  <si>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</si>
  <si>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</si>
  <si>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</si>
  <si>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</si>
  <si>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</si>
  <si>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</si>
  <si>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</si>
  <si>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</si>
  <si>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</si>
  <si>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</si>
  <si>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</si>
  <si>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</si>
  <si>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</si>
  <si>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</si>
  <si>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</si>
  <si>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</si>
  <si>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</si>
  <si>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</si>
  <si>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</si>
  <si>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</si>
  <si>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</si>
  <si>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</si>
  <si>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</si>
  <si>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</si>
  <si>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</si>
  <si>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</si>
  <si>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</si>
  <si>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</si>
  <si>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</si>
  <si>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</si>
  <si>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</si>
  <si>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</si>
  <si>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</si>
  <si>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</si>
  <si>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</si>
  <si>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</si>
  <si>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</si>
  <si>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</si>
  <si>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</si>
  <si>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</si>
  <si>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</si>
  <si>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</si>
  <si>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</si>
  <si>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</si>
  <si>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</si>
  <si>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</si>
  <si>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</si>
  <si>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</si>
  <si>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</si>
  <si>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</si>
  <si>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</si>
  <si>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</si>
  <si>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</si>
  <si>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</si>
  <si>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</si>
  <si>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</si>
  <si>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</si>
  <si>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</si>
  <si>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</si>
  <si>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</si>
  <si>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</si>
  <si>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</si>
  <si>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</si>
  <si>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</si>
  <si>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</si>
  <si>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</si>
  <si>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</si>
  <si>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</si>
  <si>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</si>
  <si>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</si>
  <si>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</si>
  <si>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</si>
  <si>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</si>
  <si>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</si>
  <si>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</si>
  <si>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</si>
  <si>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</si>
  <si>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</si>
  <si>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</si>
  <si>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</si>
  <si>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</si>
  <si>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</si>
  <si>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</si>
  <si>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</si>
  <si>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</si>
  <si>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</si>
  <si>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</si>
  <si>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</si>
  <si>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</si>
  <si>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</si>
  <si>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</si>
  <si>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</si>
  <si>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</si>
  <si>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</si>
  <si>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</si>
  <si>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</si>
  <si>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</si>
  <si>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</si>
  <si>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</si>
  <si>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</si>
  <si>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</si>
  <si>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</si>
  <si>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</si>
  <si>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</si>
  <si>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</si>
  <si>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</si>
  <si>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</si>
  <si>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</si>
  <si>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</si>
  <si>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</si>
  <si>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</si>
  <si>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</si>
  <si>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</si>
  <si>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</si>
  <si>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</si>
  <si>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</si>
  <si>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</si>
  <si>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</si>
  <si>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</si>
  <si>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</si>
  <si>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</si>
  <si>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</si>
  <si>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</si>
  <si>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</si>
  <si>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</si>
  <si>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</si>
  <si>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</si>
  <si>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</si>
  <si>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</si>
  <si>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</si>
  <si>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</si>
  <si>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</si>
  <si>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</si>
  <si>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</si>
  <si>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</si>
  <si>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</si>
  <si>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</si>
  <si>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</si>
  <si>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</si>
  <si>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</si>
  <si>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</si>
  <si>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</si>
  <si>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</si>
  <si>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</si>
  <si>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</si>
  <si>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</si>
  <si>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</si>
  <si>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</si>
  <si>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</si>
  <si>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</si>
  <si>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</si>
  <si>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</si>
  <si>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</si>
  <si>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</si>
  <si>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</si>
  <si>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</si>
  <si>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</si>
  <si>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</si>
  <si>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</si>
  <si>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</si>
  <si>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</si>
  <si>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</si>
  <si>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</si>
  <si>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</si>
  <si>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</si>
  <si>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</si>
  <si>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</si>
  <si>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</si>
  <si>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</si>
  <si>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</si>
  <si>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</si>
  <si>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</si>
  <si>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</si>
  <si>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</si>
  <si>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</si>
  <si>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</si>
  <si>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</si>
  <si>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</si>
  <si>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</si>
  <si>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</si>
  <si>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</si>
  <si>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</si>
  <si>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</si>
  <si>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</si>
  <si>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</si>
  <si>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</si>
  <si>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</si>
  <si>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</si>
  <si>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</si>
  <si>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</si>
  <si>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</si>
  <si>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</si>
  <si>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</si>
  <si>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</si>
  <si>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</si>
  <si>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</si>
  <si>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</si>
  <si>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</si>
  <si>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</si>
  <si>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</si>
  <si>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</si>
  <si>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</si>
  <si>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</si>
  <si>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</si>
  <si>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</si>
  <si>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</si>
  <si>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</si>
  <si>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</si>
  <si>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</si>
  <si>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</si>
  <si>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</si>
  <si>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</si>
  <si>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</si>
  <si>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</si>
  <si>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</si>
  <si>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</si>
  <si>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</si>
  <si>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</si>
  <si>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</si>
  <si>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</si>
  <si>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</si>
  <si>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</si>
  <si>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</si>
  <si>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</si>
  <si>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</si>
  <si>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</si>
  <si>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</si>
  <si>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</si>
  <si>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</si>
  <si>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</si>
  <si>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</si>
  <si>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</si>
  <si>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</si>
  <si>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</si>
  <si>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</si>
  <si>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</si>
  <si>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</si>
  <si>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</si>
  <si>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</si>
  <si>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</si>
  <si>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</si>
  <si>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</si>
  <si>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</si>
  <si>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</si>
  <si>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</si>
  <si>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</si>
  <si>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</si>
  <si>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</si>
  <si>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</si>
  <si>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</si>
  <si>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</si>
  <si>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</si>
  <si>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</si>
  <si>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</si>
  <si>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</si>
  <si>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</si>
  <si>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</si>
  <si>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</si>
  <si>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</si>
  <si>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</si>
  <si>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</si>
  <si>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</si>
  <si>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</si>
  <si>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</si>
  <si>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</si>
  <si>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</si>
  <si>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</si>
  <si>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</si>
  <si>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</si>
  <si>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</si>
  <si>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</si>
  <si>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</si>
  <si>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</si>
  <si>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</si>
  <si>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</si>
  <si>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</si>
  <si>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</si>
  <si>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</si>
  <si>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</si>
  <si>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</si>
  <si>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</si>
  <si>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</si>
  <si>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</si>
  <si>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</si>
  <si>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</si>
  <si>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</si>
  <si>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</si>
  <si>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</si>
  <si>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</si>
  <si>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</si>
  <si>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</si>
  <si>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</si>
  <si>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</si>
  <si>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</si>
  <si>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</si>
  <si>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</si>
  <si>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</si>
  <si>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</si>
  <si>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</si>
  <si>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</si>
  <si>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</si>
  <si>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</si>
  <si>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</si>
  <si>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</si>
  <si>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</si>
  <si>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</si>
  <si>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</si>
  <si>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</si>
  <si>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</si>
  <si>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</si>
  <si>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</si>
  <si>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</si>
  <si>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</si>
  <si>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</si>
  <si>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</si>
  <si>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</si>
  <si>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</si>
  <si>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</si>
  <si>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</si>
  <si>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</si>
  <si>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</si>
  <si>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</si>
  <si>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</si>
  <si>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</si>
  <si>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</si>
  <si>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</si>
  <si>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</si>
  <si>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</si>
  <si>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</si>
  <si>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</si>
  <si>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</si>
  <si>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</si>
  <si>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</si>
  <si>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</si>
  <si>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</si>
  <si>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</si>
  <si>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</si>
  <si>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</si>
  <si>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</si>
  <si>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</si>
  <si>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</si>
  <si>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</si>
  <si>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</si>
  <si>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</si>
  <si>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</si>
  <si>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</si>
  <si>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</si>
  <si>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</si>
  <si>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</si>
  <si>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</si>
  <si>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</si>
  <si>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</si>
  <si>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</si>
  <si>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</si>
  <si>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</si>
  <si>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</si>
  <si>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</si>
  <si>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</si>
  <si>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</si>
  <si>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</si>
  <si>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</si>
  <si>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</si>
  <si>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</si>
  <si>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</si>
  <si>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</si>
  <si>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</si>
  <si>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</si>
  <si>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</si>
  <si>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</si>
  <si>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</si>
  <si>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</si>
  <si>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</si>
  <si>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</si>
  <si>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</si>
  <si>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</si>
  <si>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</si>
  <si>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</si>
  <si>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</si>
  <si>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</si>
  <si>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</si>
  <si>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</si>
  <si>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</si>
  <si>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</si>
  <si>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</si>
  <si>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</si>
  <si>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</si>
  <si>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</si>
  <si>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</si>
  <si>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</si>
  <si>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</si>
  <si>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</si>
  <si>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</si>
  <si>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</si>
  <si>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</si>
  <si>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</si>
  <si>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</si>
  <si>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</si>
  <si>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</si>
  <si>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</si>
  <si>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</si>
  <si>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</si>
  <si>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</si>
  <si>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</si>
  <si>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</si>
  <si>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</si>
  <si>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</si>
  <si>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</si>
  <si>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</si>
  <si>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</si>
  <si>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</si>
  <si>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</si>
  <si>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</si>
  <si>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</si>
  <si>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</si>
  <si>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</si>
  <si>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</si>
  <si>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</si>
  <si>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</si>
  <si>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</si>
  <si>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</si>
  <si>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</si>
  <si>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</si>
  <si>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</si>
  <si>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</si>
  <si>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</si>
  <si>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</si>
  <si>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</si>
  <si>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</si>
  <si>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</si>
  <si>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</si>
  <si>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</si>
  <si>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</si>
  <si>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</si>
  <si>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</si>
  <si>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</si>
  <si>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</si>
  <si>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</si>
  <si>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</si>
  <si>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</si>
  <si>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</si>
  <si>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</si>
  <si>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</si>
  <si>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</si>
  <si>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</si>
  <si>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</si>
  <si>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</si>
  <si>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</si>
  <si>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</si>
  <si>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</si>
  <si>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</si>
  <si>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</si>
  <si>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</si>
  <si>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</si>
  <si>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</si>
  <si>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</si>
  <si>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</si>
  <si>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</si>
  <si>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</si>
  <si>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</si>
  <si>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</si>
  <si>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</si>
  <si>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</si>
  <si>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</si>
  <si>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</si>
  <si>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</si>
  <si>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</si>
  <si>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</si>
  <si>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</si>
  <si>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</si>
  <si>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</si>
  <si>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</si>
  <si>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</si>
  <si>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</si>
  <si>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</si>
  <si>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</si>
  <si>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</si>
  <si>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</si>
  <si>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</si>
  <si>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</si>
  <si>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</si>
  <si>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</si>
  <si>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</si>
  <si>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</si>
  <si>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</si>
  <si>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</si>
  <si>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</si>
  <si>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</si>
  <si>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</si>
  <si>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</si>
  <si>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</si>
  <si>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</si>
  <si>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</si>
  <si>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</si>
  <si>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</si>
  <si>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</si>
  <si>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</si>
  <si>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</si>
  <si>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</si>
  <si>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</si>
  <si>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</si>
  <si>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</si>
  <si>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</si>
  <si>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</si>
  <si>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</si>
  <si>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</si>
  <si>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</si>
  <si>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</si>
  <si>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</si>
  <si>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</si>
  <si>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</si>
  <si>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</si>
  <si>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</si>
  <si>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</si>
  <si>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</si>
  <si>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</si>
  <si>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</si>
  <si>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</si>
  <si>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</si>
  <si>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</si>
  <si>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</si>
  <si>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</si>
  <si>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</si>
  <si>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</si>
  <si>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</si>
  <si>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</si>
  <si>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</si>
  <si>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</si>
  <si>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</si>
  <si>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</si>
  <si>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</si>
  <si>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</si>
  <si>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</si>
  <si>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</si>
  <si>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</si>
  <si>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</si>
  <si>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</si>
  <si>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</si>
  <si>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</si>
  <si>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</si>
  <si>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</si>
  <si>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</si>
  <si>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</si>
  <si>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</si>
  <si>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</si>
  <si>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</si>
  <si>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</si>
  <si>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</si>
  <si>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</si>
  <si>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</si>
  <si>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</si>
  <si>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</si>
  <si>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</si>
  <si>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</si>
  <si>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</si>
  <si>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</si>
  <si>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</si>
  <si>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</si>
  <si>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</si>
  <si>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</si>
  <si>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</si>
  <si>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</si>
  <si>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</si>
  <si>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</si>
  <si>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</si>
  <si>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</si>
  <si>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</si>
  <si>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</si>
  <si>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</si>
  <si>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</si>
  <si>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</si>
  <si>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</si>
  <si>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</si>
  <si>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</si>
  <si>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</si>
  <si>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</si>
  <si>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</si>
  <si>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</si>
  <si>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</si>
  <si>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</si>
  <si>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</si>
  <si>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</si>
  <si>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</si>
  <si>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</si>
  <si>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</si>
  <si>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</si>
  <si>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</si>
  <si>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</si>
  <si>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</si>
  <si>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</si>
  <si>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</si>
  <si>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</si>
  <si>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</si>
  <si>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</si>
  <si>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</si>
  <si>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</si>
  <si>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</si>
  <si>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</si>
  <si>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</si>
  <si>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</si>
  <si>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</si>
  <si>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</si>
  <si>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</si>
  <si>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</si>
  <si>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</si>
  <si>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</si>
  <si>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</si>
  <si>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</si>
  <si>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</si>
  <si>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</si>
  <si>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</si>
  <si>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</si>
  <si>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</si>
  <si>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</si>
  <si>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</si>
  <si>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</si>
  <si>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</si>
  <si>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</si>
  <si>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</si>
  <si>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</si>
  <si>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</si>
  <si>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</si>
  <si>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</si>
  <si>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</si>
  <si>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</si>
  <si>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</si>
  <si>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</si>
  <si>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</si>
  <si>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</si>
  <si>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</si>
  <si>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</si>
  <si>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</si>
  <si>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</si>
  <si>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</si>
  <si>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</si>
  <si>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</si>
  <si>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</si>
  <si>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</si>
  <si>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</si>
  <si>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</si>
  <si>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</si>
  <si>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</si>
  <si>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</si>
  <si>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</si>
  <si>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</si>
  <si>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</si>
  <si>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</si>
  <si>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</si>
  <si>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</si>
  <si>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</si>
  <si>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</si>
  <si>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</si>
  <si>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</si>
  <si>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</si>
  <si>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</si>
  <si>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</si>
  <si>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</si>
  <si>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</si>
  <si>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</si>
  <si>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</si>
  <si>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</si>
  <si>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</si>
  <si>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</si>
  <si>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</si>
  <si>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</si>
  <si>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</si>
  <si>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</si>
  <si>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</si>
  <si>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</si>
  <si>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</si>
  <si>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</si>
  <si>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</si>
  <si>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</si>
  <si>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</si>
  <si>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</si>
  <si>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</si>
  <si>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</si>
  <si>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</si>
  <si>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</si>
  <si>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</si>
  <si>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</si>
  <si>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</si>
  <si>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</si>
  <si>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</si>
  <si>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</si>
  <si>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</si>
  <si>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</si>
  <si>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</si>
  <si>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</si>
  <si>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</si>
  <si>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</si>
  <si>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</si>
  <si>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</si>
  <si>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</si>
  <si>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</si>
  <si>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</si>
  <si>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</si>
  <si>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</si>
  <si>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</si>
  <si>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</si>
  <si>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</si>
  <si>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</si>
  <si>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</si>
  <si>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</si>
  <si>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</si>
  <si>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</si>
  <si>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</si>
  <si>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</si>
  <si>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</si>
  <si>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</si>
  <si>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</si>
  <si>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</si>
  <si>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</si>
  <si>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</si>
  <si>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</si>
  <si>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</si>
  <si>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</si>
  <si>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</si>
  <si>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</si>
  <si>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</si>
  <si>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</si>
  <si>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</si>
  <si>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</si>
  <si>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</si>
  <si>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</si>
  <si>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</si>
  <si>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</si>
  <si>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</si>
  <si>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</si>
  <si>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</si>
  <si>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</si>
  <si>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</si>
  <si>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</si>
  <si>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</si>
  <si>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</si>
  <si>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</si>
  <si>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</si>
  <si>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</si>
  <si>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</si>
  <si>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</si>
  <si>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</si>
  <si>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</si>
  <si>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</si>
  <si>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</si>
  <si>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</si>
  <si>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</si>
  <si>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</si>
  <si>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</si>
  <si>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</si>
  <si>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</si>
  <si>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</si>
  <si>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</si>
  <si>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</si>
  <si>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</si>
  <si>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</si>
  <si>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</si>
  <si>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</si>
  <si>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</si>
  <si>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</si>
  <si>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</si>
  <si>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</si>
  <si>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</si>
  <si>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</si>
  <si>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</si>
  <si>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</si>
  <si>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</si>
  <si>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</si>
  <si>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</si>
  <si>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</si>
  <si>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</si>
  <si>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</si>
  <si>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</si>
  <si>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</si>
  <si>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</si>
  <si>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</si>
  <si>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</si>
  <si>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</si>
  <si>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</si>
  <si>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</si>
  <si>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</si>
  <si>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</si>
  <si>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</si>
  <si>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</si>
  <si>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</si>
  <si>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</si>
  <si>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</si>
  <si>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</si>
  <si>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</si>
  <si>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</si>
  <si>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</si>
  <si>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</si>
  <si>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</si>
  <si>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</si>
  <si>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</si>
  <si>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</si>
  <si>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</si>
  <si>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</si>
  <si>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</si>
  <si>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</si>
  <si>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</si>
  <si>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</si>
  <si>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</si>
  <si>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</si>
  <si>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</si>
  <si>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</si>
  <si>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</si>
  <si>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</si>
  <si>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</si>
  <si>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</si>
  <si>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</si>
  <si>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</si>
  <si>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</si>
  <si>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</si>
  <si>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</si>
  <si>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</si>
  <si>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</si>
  <si>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</si>
  <si>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</si>
  <si>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</si>
  <si>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</si>
  <si>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</si>
  <si>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</si>
  <si>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</si>
  <si>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</si>
  <si>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</si>
  <si>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</si>
  <si>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</si>
  <si>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</si>
  <si>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</si>
  <si>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</si>
  <si>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</si>
  <si>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</si>
  <si>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</si>
  <si>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</si>
  <si>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</si>
  <si>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</si>
  <si>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</si>
  <si>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</si>
  <si>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</si>
  <si>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</si>
  <si>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</si>
  <si>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</si>
  <si>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</si>
  <si>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</si>
  <si>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</si>
  <si>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</si>
  <si>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</si>
  <si>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</si>
  <si>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</si>
  <si>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</si>
  <si>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</si>
  <si>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</si>
  <si>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</si>
  <si>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</si>
  <si>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</si>
  <si>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</si>
  <si>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</si>
  <si>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</si>
  <si>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</si>
  <si>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</si>
  <si>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</si>
  <si>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</si>
  <si>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</si>
  <si>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</si>
  <si>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</si>
  <si>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</si>
  <si>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</si>
  <si>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</si>
  <si>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</si>
  <si>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</si>
  <si>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</si>
  <si>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</si>
  <si>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</si>
  <si>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</si>
  <si>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</si>
  <si>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</si>
  <si>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</si>
  <si>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</si>
  <si>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</si>
  <si>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</si>
  <si>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</si>
  <si>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</si>
  <si>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</si>
  <si>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</si>
  <si>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</si>
  <si>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</si>
  <si>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</si>
  <si>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</si>
  <si>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</si>
  <si>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</si>
  <si>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</si>
  <si>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</si>
  <si>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</si>
  <si>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</si>
  <si>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</si>
  <si>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</si>
  <si>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</si>
  <si>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</si>
  <si>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</si>
  <si>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</si>
  <si>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</si>
  <si>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</si>
  <si>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</si>
  <si>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</si>
  <si>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</si>
  <si>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</si>
  <si>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</si>
  <si>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</si>
  <si>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</si>
  <si>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</si>
  <si>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</si>
  <si>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</si>
  <si>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</si>
  <si>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</si>
  <si>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</si>
  <si>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</si>
  <si>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</si>
  <si>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</si>
  <si>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</si>
  <si>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</si>
  <si>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</si>
  <si>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</si>
  <si>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</si>
  <si>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</si>
  <si>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</si>
  <si>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</si>
  <si>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</si>
  <si>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</si>
  <si>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</si>
  <si>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</si>
  <si>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</si>
  <si>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</si>
  <si>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</si>
  <si>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</si>
  <si>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</si>
  <si>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</si>
  <si>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</si>
  <si>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</si>
  <si>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</si>
  <si>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</si>
  <si>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</si>
  <si>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</si>
  <si>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</si>
  <si>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</si>
  <si>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</si>
  <si>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</si>
  <si>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</si>
  <si>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</si>
  <si>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</si>
  <si>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</si>
  <si>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</si>
  <si>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</si>
  <si>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</si>
  <si>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</si>
  <si>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</si>
  <si>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</si>
  <si>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</si>
  <si>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</si>
  <si>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</si>
  <si>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</si>
  <si>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</si>
  <si>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</si>
  <si>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</si>
  <si>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</si>
  <si>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</si>
  <si>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</si>
  <si>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</si>
  <si>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</si>
  <si>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</si>
  <si>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</si>
  <si>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</si>
  <si>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</si>
  <si>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</si>
  <si>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</si>
  <si>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</si>
  <si>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</si>
  <si>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</si>
  <si>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</si>
  <si>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</si>
  <si>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</si>
  <si>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</si>
  <si>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</si>
  <si>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</si>
  <si>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</si>
  <si>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</si>
  <si>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</si>
  <si>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</si>
  <si>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</si>
  <si>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</si>
  <si>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</si>
  <si>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</si>
  <si>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</si>
  <si>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</si>
  <si>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</si>
  <si>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</si>
  <si>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</si>
  <si>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</si>
  <si>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</si>
  <si>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</si>
  <si>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</si>
  <si>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</si>
  <si>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</si>
  <si>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</si>
  <si>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</si>
  <si>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</si>
  <si>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</si>
  <si>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</si>
  <si>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</si>
  <si>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</si>
  <si>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</si>
  <si>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</si>
  <si>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</si>
  <si>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</si>
  <si>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</si>
  <si>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</si>
  <si>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</si>
  <si>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</si>
  <si>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</si>
  <si>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</si>
  <si>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</si>
  <si>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</si>
  <si>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</si>
  <si>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</si>
  <si>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</si>
  <si>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</si>
  <si>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</si>
  <si>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</si>
  <si>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</si>
  <si>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</si>
  <si>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</si>
  <si>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</si>
  <si>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</si>
  <si>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</si>
  <si>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</si>
  <si>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</si>
  <si>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</si>
  <si>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</si>
  <si>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</si>
  <si>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</si>
  <si>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</si>
  <si>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</si>
  <si>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</si>
  <si>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</si>
  <si>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</si>
  <si>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</si>
  <si>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</si>
  <si>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</si>
  <si>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</si>
  <si>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</si>
  <si>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</si>
  <si>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</si>
  <si>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</si>
  <si>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</si>
  <si>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</si>
  <si>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</si>
  <si>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</si>
  <si>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</si>
  <si>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</si>
  <si>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</si>
  <si>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</si>
  <si>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</si>
  <si>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</si>
  <si>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</si>
  <si>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</si>
  <si>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</si>
  <si>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</si>
  <si>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</si>
  <si>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</si>
  <si>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</si>
  <si>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</si>
  <si>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</si>
  <si>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</si>
  <si>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</si>
  <si>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</si>
  <si>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</si>
  <si>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</si>
  <si>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</si>
  <si>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</si>
  <si>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</si>
  <si>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</si>
  <si>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</si>
  <si>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</si>
  <si>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</si>
  <si>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</si>
  <si>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</si>
  <si>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</si>
  <si>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</si>
  <si>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</si>
  <si>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</si>
  <si>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</si>
  <si>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</si>
  <si>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</si>
  <si>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</si>
  <si>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</si>
  <si>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</si>
  <si>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</si>
  <si>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</si>
  <si>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</si>
  <si>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</si>
  <si>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</si>
  <si>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</si>
  <si>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</si>
  <si>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</si>
  <si>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</si>
  <si>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</si>
  <si>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</si>
  <si>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</si>
  <si>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</si>
  <si>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</si>
  <si>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</si>
  <si>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</si>
  <si>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</si>
  <si>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</si>
  <si>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</si>
  <si>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</si>
  <si>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</si>
  <si>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</si>
  <si>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</si>
  <si>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</si>
  <si>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</si>
  <si>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</si>
  <si>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</si>
  <si>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</si>
  <si>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</si>
  <si>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</si>
  <si>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</si>
  <si>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</si>
  <si>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</si>
  <si>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</si>
  <si>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</si>
  <si>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</si>
  <si>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</si>
  <si>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</si>
  <si>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</si>
  <si>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</si>
  <si>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</si>
  <si>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</si>
  <si>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</si>
  <si>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</si>
  <si>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</si>
  <si>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</si>
  <si>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</si>
  <si>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</si>
  <si>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</si>
  <si>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</si>
  <si>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</si>
  <si>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</si>
  <si>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</si>
  <si>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</si>
  <si>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</si>
  <si>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</si>
  <si>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</si>
  <si>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</si>
  <si>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</si>
  <si>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</si>
  <si>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</si>
  <si>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</si>
  <si>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</si>
  <si>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</si>
  <si>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</si>
  <si>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</si>
  <si>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</si>
  <si>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</si>
  <si>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</si>
  <si>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</si>
  <si>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</si>
  <si>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</si>
  <si>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</si>
  <si>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</si>
  <si>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</si>
  <si>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</si>
  <si>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</si>
  <si>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</si>
  <si>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</si>
  <si>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</si>
  <si>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</si>
  <si>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</si>
  <si>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</si>
  <si>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</si>
  <si>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</si>
  <si>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</si>
  <si>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</si>
  <si>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</si>
  <si>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</si>
  <si>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</si>
  <si>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</si>
  <si>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</si>
  <si>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</si>
  <si>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</si>
  <si>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</si>
  <si>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</si>
  <si>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</si>
  <si>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</si>
  <si>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</si>
  <si>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</si>
  <si>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</si>
  <si>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</si>
  <si>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</si>
  <si>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</si>
  <si>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</si>
  <si>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</si>
  <si>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</si>
  <si>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</si>
  <si>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</si>
  <si>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</si>
  <si>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</si>
  <si>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</si>
  <si>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</si>
  <si>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</si>
  <si>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</si>
  <si>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</si>
  <si>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</si>
  <si>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</si>
  <si>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</si>
  <si>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</si>
  <si>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</si>
  <si>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</si>
  <si>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</si>
  <si>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</si>
  <si>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</si>
  <si>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</si>
  <si>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</si>
  <si>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</si>
  <si>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</si>
  <si>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</si>
  <si>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</si>
  <si>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</si>
  <si>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</si>
  <si>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</si>
  <si>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</si>
  <si>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</si>
  <si>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</si>
  <si>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</si>
  <si>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</si>
  <si>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</si>
  <si>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</si>
  <si>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</si>
  <si>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</si>
  <si>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</si>
  <si>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</si>
  <si>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</si>
  <si>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</si>
  <si>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</si>
  <si>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</si>
  <si>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</si>
  <si>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</si>
  <si>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</si>
  <si>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</si>
  <si>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</si>
  <si>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</si>
  <si>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</si>
  <si>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</si>
  <si>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</si>
  <si>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</si>
  <si>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</si>
  <si>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</si>
  <si>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</si>
  <si>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</si>
  <si>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</si>
  <si>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</si>
  <si>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</si>
  <si>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</si>
  <si>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</si>
  <si>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</si>
  <si>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</si>
  <si>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</si>
  <si>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</si>
  <si>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</si>
  <si>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</si>
  <si>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</si>
  <si>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</si>
  <si>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</si>
  <si>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</si>
  <si>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</si>
  <si>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</si>
  <si>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</si>
  <si>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</si>
  <si>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</si>
  <si>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</si>
  <si>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</si>
  <si>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</si>
  <si>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</si>
  <si>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</si>
  <si>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</si>
  <si>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</si>
  <si>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</si>
  <si>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</si>
  <si>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</si>
  <si>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</si>
  <si>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</si>
  <si>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</si>
  <si>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</si>
  <si>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</si>
  <si>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</si>
  <si>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</si>
  <si>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</si>
  <si>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</si>
  <si>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</si>
  <si>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</si>
  <si>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</si>
  <si>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</si>
  <si>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</si>
  <si>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</si>
  <si>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</si>
  <si>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</si>
  <si>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</si>
  <si>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</si>
  <si>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</si>
  <si>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</si>
  <si>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</si>
  <si>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</si>
  <si>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</si>
  <si>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</si>
  <si>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</si>
  <si>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</si>
  <si>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</si>
  <si>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</si>
  <si>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</si>
  <si>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</si>
  <si>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</si>
  <si>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</si>
  <si>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</si>
  <si>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</si>
  <si>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</si>
  <si>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</si>
  <si>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</si>
  <si>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</si>
  <si>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</si>
  <si>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</si>
  <si>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</si>
  <si>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</si>
  <si>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</si>
  <si>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</si>
  <si>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</si>
  <si>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</si>
  <si>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</si>
  <si>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</si>
  <si>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</si>
  <si>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</si>
  <si>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</si>
  <si>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</si>
  <si>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</si>
  <si>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</si>
  <si>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</si>
  <si>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</si>
  <si>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</si>
  <si>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</si>
  <si>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</si>
  <si>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</si>
  <si>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</si>
  <si>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</si>
  <si>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</si>
  <si>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</si>
  <si>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</si>
  <si>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</si>
  <si>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</si>
  <si>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</si>
  <si>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</si>
  <si>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</si>
  <si>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</si>
  <si>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</si>
  <si>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</si>
  <si>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</si>
  <si>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</si>
  <si>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</si>
  <si>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</si>
  <si>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</si>
  <si>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</si>
  <si>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</si>
  <si>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</si>
  <si>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</si>
  <si>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</si>
  <si>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</si>
  <si>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</si>
  <si>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</si>
  <si>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</si>
  <si>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</si>
  <si>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</si>
  <si>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</si>
  <si>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</si>
  <si>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</si>
  <si>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</si>
  <si>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</si>
  <si>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</si>
  <si>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</si>
  <si>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</si>
  <si>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</si>
  <si>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</si>
  <si>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</si>
  <si>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</si>
  <si>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</si>
  <si>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</si>
  <si>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</si>
  <si>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</si>
  <si>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</si>
  <si>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</si>
  <si>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</si>
  <si>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</si>
  <si>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</si>
  <si>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</si>
  <si>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</si>
  <si>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</si>
  <si>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</si>
  <si>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</si>
  <si>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</si>
  <si>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</si>
  <si>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</si>
  <si>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</si>
  <si>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</si>
  <si>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</si>
  <si>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</si>
  <si>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</si>
  <si>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</si>
  <si>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</si>
  <si>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</si>
  <si>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</si>
  <si>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</si>
  <si>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</si>
  <si>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</si>
  <si>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</si>
  <si>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</si>
  <si>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</si>
  <si>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</si>
  <si>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</si>
  <si>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</si>
  <si>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</si>
  <si>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</si>
  <si>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</si>
  <si>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</si>
  <si>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</si>
  <si>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</si>
  <si>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</si>
  <si>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</si>
  <si>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</si>
  <si>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</si>
  <si>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</si>
  <si>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</si>
  <si>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</si>
  <si>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</si>
  <si>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</si>
  <si>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</si>
  <si>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</si>
  <si>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</si>
  <si>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</si>
  <si>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</si>
  <si>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</si>
  <si>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</si>
  <si>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</si>
  <si>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</si>
  <si>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</si>
  <si>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</si>
  <si>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</si>
  <si>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</si>
  <si>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</si>
  <si>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</si>
  <si>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</si>
  <si>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</si>
  <si>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</si>
  <si>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</si>
  <si>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</si>
  <si>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</si>
  <si>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</si>
  <si>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</si>
  <si>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</si>
  <si>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</si>
  <si>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</si>
  <si>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</si>
  <si>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</si>
  <si>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</si>
  <si>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</si>
  <si>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</si>
  <si>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</si>
  <si>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</si>
  <si>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</si>
  <si>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</si>
  <si>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</si>
  <si>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</si>
  <si>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</si>
  <si>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</si>
  <si>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</si>
  <si>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</si>
  <si>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</si>
  <si>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</si>
  <si>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</si>
  <si>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</si>
  <si>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</si>
  <si>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</si>
  <si>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</si>
  <si>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</si>
  <si>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</si>
  <si>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</si>
  <si>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</si>
  <si>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</si>
  <si>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</si>
  <si>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</si>
  <si>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</si>
  <si>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</si>
  <si>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</si>
  <si>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</si>
  <si>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</si>
  <si>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</si>
  <si>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</si>
  <si>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</si>
  <si>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</si>
  <si>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</si>
  <si>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</si>
  <si>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</si>
  <si>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</si>
  <si>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</si>
  <si>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</si>
  <si>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</si>
  <si>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</si>
  <si>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</si>
  <si>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</si>
  <si>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</si>
  <si>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</si>
  <si>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</si>
  <si>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</si>
  <si>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</si>
  <si>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</si>
  <si>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</si>
  <si>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</si>
  <si>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</si>
  <si>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</si>
  <si>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</si>
  <si>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</si>
  <si>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</si>
  <si>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</si>
  <si>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</si>
  <si>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</si>
  <si>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</si>
  <si>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</si>
  <si>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</si>
  <si>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</si>
  <si>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</si>
  <si>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</si>
  <si>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</si>
  <si>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</si>
  <si>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</si>
  <si>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</si>
  <si>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</si>
  <si>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</si>
  <si>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</si>
  <si>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</si>
  <si>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</si>
  <si>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</si>
  <si>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</si>
  <si>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</si>
  <si>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</si>
  <si>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</si>
  <si>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</si>
  <si>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</si>
  <si>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</si>
  <si>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</si>
  <si>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</si>
  <si>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</si>
  <si>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</si>
  <si>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</si>
  <si>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</si>
  <si>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</si>
  <si>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</si>
  <si>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</si>
  <si>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</si>
  <si>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</si>
  <si>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</si>
  <si>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</si>
  <si>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</si>
  <si>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</si>
  <si>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</si>
  <si>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</si>
  <si>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</si>
  <si>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</si>
  <si>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</si>
  <si>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</si>
  <si>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</si>
  <si>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</si>
  <si>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</si>
  <si>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</si>
  <si>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</si>
  <si>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</si>
  <si>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</si>
  <si>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</si>
  <si>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</si>
  <si>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</si>
  <si>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</si>
  <si>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</si>
  <si>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</si>
  <si>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</si>
  <si>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</si>
  <si>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</si>
  <si>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</si>
  <si>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</si>
  <si>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</si>
  <si>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</si>
  <si>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</si>
  <si>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</si>
  <si>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</si>
  <si>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</si>
  <si>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</si>
  <si>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</si>
  <si>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</si>
  <si>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</si>
  <si>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</si>
  <si>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</si>
  <si>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</si>
  <si>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</si>
  <si>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</si>
  <si>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</si>
  <si>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</si>
  <si>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</si>
  <si>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</si>
  <si>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</si>
  <si>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</si>
  <si>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</si>
  <si>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</si>
  <si>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</si>
  <si>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</si>
  <si>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</si>
  <si>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</si>
  <si>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</si>
  <si>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</si>
  <si>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</si>
  <si>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</si>
  <si>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</si>
  <si>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</si>
  <si>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</si>
  <si>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</si>
  <si>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</si>
  <si>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</si>
  <si>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</si>
  <si>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</si>
  <si>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</si>
  <si>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</si>
  <si>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</si>
  <si>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</si>
  <si>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</si>
  <si>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</si>
  <si>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</si>
  <si>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</si>
  <si>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</si>
  <si>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</si>
  <si>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</si>
  <si>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</si>
  <si>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</si>
  <si>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</si>
  <si>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</si>
  <si>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</si>
  <si>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</si>
  <si>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</si>
  <si>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</si>
  <si>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</si>
  <si>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</si>
  <si>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</si>
  <si>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</si>
  <si>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</si>
  <si>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</si>
  <si>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</si>
  <si>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</si>
  <si>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</si>
  <si>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</si>
  <si>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</si>
  <si>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</si>
  <si>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</si>
  <si>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</si>
  <si>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</si>
  <si>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</si>
  <si>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</si>
  <si>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</si>
  <si>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</si>
  <si>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</si>
  <si>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</si>
  <si>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</si>
  <si>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</si>
  <si>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</si>
  <si>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</si>
  <si>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</si>
  <si>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</si>
  <si>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</si>
  <si>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</si>
  <si>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</si>
  <si>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</si>
  <si>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</si>
  <si>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</si>
  <si>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</si>
  <si>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</si>
  <si>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</si>
  <si>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</si>
  <si>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</si>
  <si>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</si>
  <si>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</si>
  <si>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</si>
  <si>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</si>
  <si>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</si>
  <si>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</si>
  <si>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</si>
  <si>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</si>
  <si>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</si>
  <si>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</si>
  <si>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</si>
  <si>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</si>
  <si>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</si>
  <si>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</si>
  <si>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</si>
  <si>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</si>
  <si>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</si>
  <si>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</si>
  <si>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</si>
  <si>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</si>
  <si>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</si>
  <si>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</si>
  <si>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</si>
  <si>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</si>
  <si>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</si>
  <si>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</si>
  <si>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</si>
  <si>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</si>
  <si>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</si>
  <si>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</si>
  <si>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</si>
  <si>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</si>
  <si>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</si>
  <si>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</si>
  <si>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</si>
  <si>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</si>
  <si>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</si>
  <si>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</si>
  <si>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</si>
  <si>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</si>
  <si>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</si>
  <si>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</si>
  <si>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</si>
  <si>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</si>
  <si>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</si>
  <si>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</si>
  <si>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</si>
  <si>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</si>
  <si>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</si>
  <si>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</si>
  <si>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</si>
  <si>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</si>
  <si>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</si>
  <si>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</si>
  <si>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</si>
  <si>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</si>
  <si>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</si>
  <si>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</si>
  <si>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</si>
  <si>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</si>
  <si>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</si>
  <si>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</si>
  <si>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</si>
  <si>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</si>
  <si>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</si>
  <si>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</si>
  <si>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</si>
  <si>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</si>
  <si>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</si>
  <si>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</si>
  <si>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</si>
  <si>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</si>
  <si>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</si>
  <si>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</si>
  <si>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</si>
  <si>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</si>
  <si>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</si>
  <si>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</si>
  <si>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</si>
  <si>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</si>
  <si>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</si>
  <si>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</si>
  <si>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</si>
  <si>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</si>
  <si>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</si>
  <si>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</si>
  <si>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</si>
  <si>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</si>
  <si>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</si>
  <si>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</si>
  <si>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</si>
  <si>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</si>
  <si>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</si>
  <si>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</si>
  <si>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</si>
  <si>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</si>
  <si>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</si>
  <si>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</si>
  <si>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</si>
  <si>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</si>
  <si>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</si>
  <si>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</si>
  <si>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</si>
  <si>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</si>
  <si>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</si>
  <si>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</si>
  <si>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</si>
  <si>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</si>
  <si>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</si>
  <si>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</si>
  <si>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</si>
  <si>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</si>
  <si>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</si>
  <si>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</si>
  <si>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</si>
  <si>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</si>
  <si>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</si>
  <si>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</si>
  <si>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</si>
  <si>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</si>
  <si>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</si>
  <si>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</si>
  <si>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</si>
  <si>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</si>
  <si>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</si>
  <si>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</si>
  <si>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</si>
  <si>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</si>
  <si>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</si>
  <si>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</si>
  <si>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</si>
  <si>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</si>
  <si>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</si>
  <si>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</si>
  <si>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</si>
  <si>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</si>
  <si>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</si>
  <si>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</si>
  <si>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</si>
  <si>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</si>
  <si>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</si>
  <si>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</si>
  <si>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</si>
  <si>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</si>
  <si>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</si>
  <si>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</si>
  <si>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</si>
  <si>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</si>
  <si>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</si>
  <si>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</si>
  <si>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</si>
  <si>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</si>
  <si>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</si>
  <si>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</si>
  <si>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</si>
  <si>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</si>
  <si>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</si>
  <si>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</si>
  <si>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</si>
  <si>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</si>
  <si>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</si>
  <si>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</si>
  <si>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</si>
  <si>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</si>
  <si>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</si>
  <si>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</si>
  <si>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</si>
  <si>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</si>
  <si>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</si>
  <si>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</si>
  <si>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</si>
  <si>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</si>
  <si>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</si>
  <si>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</si>
  <si>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</si>
  <si>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</si>
  <si>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</si>
  <si>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</si>
  <si>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</si>
  <si>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</si>
  <si>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</si>
  <si>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</si>
  <si>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</si>
  <si>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</si>
  <si>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</si>
  <si>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</si>
  <si>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</si>
  <si>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</si>
  <si>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</si>
  <si>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</si>
  <si>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</si>
  <si>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</si>
  <si>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</si>
  <si>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</si>
  <si>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</si>
  <si>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</si>
  <si>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</si>
  <si>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</si>
  <si>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</si>
  <si>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</si>
  <si>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</si>
  <si>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</si>
  <si>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</si>
  <si>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</si>
  <si>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</si>
  <si>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</si>
  <si>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</si>
  <si>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</si>
  <si>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</si>
  <si>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</si>
  <si>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</si>
  <si>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</si>
  <si>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</si>
  <si>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</si>
  <si>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</si>
  <si>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</si>
  <si>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</si>
  <si>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</si>
  <si>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</si>
  <si>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</si>
  <si>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</si>
  <si>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</si>
  <si>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</si>
  <si>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</si>
  <si>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</si>
  <si>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</si>
  <si>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</si>
  <si>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</si>
  <si>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</si>
  <si>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</si>
  <si>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</si>
  <si>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</si>
  <si>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</si>
  <si>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</si>
  <si>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</si>
  <si>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</si>
  <si>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</si>
  <si>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</si>
  <si>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</si>
  <si>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</si>
  <si>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</si>
  <si>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</si>
  <si>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</si>
  <si>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</si>
  <si>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</si>
  <si>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</si>
  <si>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</si>
  <si>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</si>
  <si>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</si>
  <si>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</si>
  <si>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</si>
  <si>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</si>
  <si>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</si>
  <si>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</si>
  <si>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</si>
  <si>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</si>
  <si>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</si>
  <si>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</si>
  <si>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</si>
  <si>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</si>
  <si>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</si>
  <si>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</si>
  <si>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</si>
  <si>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</si>
  <si>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</si>
  <si>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</si>
  <si>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</si>
  <si>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</si>
  <si>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</si>
  <si>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</si>
  <si>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</si>
  <si>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</si>
  <si>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</si>
  <si>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</si>
  <si>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</si>
  <si>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</si>
  <si>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</si>
  <si>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</si>
  <si>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</si>
  <si>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</si>
  <si>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</si>
  <si>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</si>
  <si>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</si>
  <si>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</si>
  <si>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</si>
  <si>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</si>
  <si>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</si>
  <si>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</si>
  <si>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</si>
  <si>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</si>
  <si>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</si>
  <si>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</si>
  <si>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</si>
  <si>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</si>
  <si>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</si>
  <si>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</si>
  <si>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</si>
  <si>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</si>
  <si>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</si>
  <si>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</si>
  <si>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</si>
  <si>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</si>
  <si>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</si>
  <si>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</si>
  <si>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</si>
  <si>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</si>
  <si>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</si>
  <si>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</si>
  <si>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</si>
  <si>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</si>
  <si>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</si>
  <si>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</si>
  <si>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</si>
  <si>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</si>
  <si>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</si>
  <si>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</si>
  <si>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</si>
  <si>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</si>
  <si>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</si>
  <si>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</si>
  <si>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</si>
  <si>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</si>
  <si>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</si>
  <si>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</si>
  <si>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</si>
  <si>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</si>
  <si>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</si>
  <si>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</si>
  <si>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</si>
  <si>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</si>
  <si>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</si>
  <si>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</si>
  <si>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</si>
  <si>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</si>
  <si>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</si>
  <si>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</si>
  <si>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</si>
  <si>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</si>
  <si>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</si>
  <si>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</si>
  <si>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</si>
  <si>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</si>
  <si>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</si>
  <si>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</si>
  <si>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</si>
  <si>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</si>
  <si>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</si>
  <si>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</si>
  <si>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</si>
  <si>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</si>
  <si>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</si>
  <si>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</si>
  <si>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</si>
  <si>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</si>
  <si>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</si>
  <si>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</si>
  <si>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</si>
  <si>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</si>
  <si>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</si>
  <si>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</si>
  <si>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</si>
  <si>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</si>
  <si>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</si>
  <si>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</si>
  <si>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</si>
  <si>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</si>
  <si>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</si>
  <si>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</si>
  <si>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</si>
  <si>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</si>
  <si>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</si>
  <si>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</si>
  <si>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</si>
  <si>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</si>
  <si>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</si>
  <si>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</si>
  <si>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</si>
  <si>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</si>
  <si>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</si>
  <si>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</si>
  <si>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</si>
  <si>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</si>
  <si>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</si>
  <si>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</si>
  <si>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</si>
  <si>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</si>
  <si>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</si>
  <si>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</si>
  <si>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</si>
  <si>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</si>
  <si>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</si>
  <si>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</si>
  <si>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</si>
  <si>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</si>
  <si>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</si>
  <si>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</si>
  <si>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</si>
  <si>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</si>
  <si>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</si>
  <si>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</si>
  <si>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</si>
  <si>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</si>
  <si>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</si>
  <si>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</si>
  <si>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</si>
  <si>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</si>
  <si>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</si>
  <si>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</si>
  <si>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</si>
  <si>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</si>
  <si>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</si>
  <si>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</si>
  <si>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</si>
  <si>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</si>
  <si>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</si>
  <si>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</si>
  <si>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</si>
  <si>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</si>
  <si>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</si>
  <si>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</si>
  <si>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</si>
  <si>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</si>
  <si>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</si>
  <si>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</si>
  <si>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</si>
  <si>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</si>
  <si>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</si>
  <si>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</si>
  <si>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</si>
  <si>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</si>
  <si>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</si>
  <si>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</si>
  <si>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</si>
  <si>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</si>
  <si>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</si>
  <si>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</si>
  <si>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</si>
  <si>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</si>
  <si>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</si>
  <si>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</si>
  <si>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</si>
  <si>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</si>
  <si>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</si>
  <si>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</si>
  <si>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</si>
  <si>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</si>
  <si>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</si>
  <si>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</si>
  <si>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</si>
  <si>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</si>
  <si>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</si>
  <si>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</si>
  <si>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</si>
  <si>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</si>
  <si>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</si>
  <si>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</si>
  <si>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</si>
  <si>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</si>
  <si>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</si>
  <si>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</si>
  <si>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</si>
  <si>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</si>
  <si>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</si>
  <si>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</si>
  <si>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</si>
  <si>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</si>
  <si>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</si>
  <si>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</si>
  <si>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</si>
  <si>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</si>
  <si>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</si>
  <si>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</si>
  <si>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</si>
  <si>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</si>
  <si>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</si>
  <si>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</si>
  <si>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</si>
  <si>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</si>
  <si>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</si>
  <si>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</si>
  <si>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</si>
  <si>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</si>
  <si>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</si>
  <si>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</si>
  <si>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</si>
  <si>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</si>
  <si>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</si>
  <si>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</si>
  <si>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</si>
  <si>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</si>
  <si>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</si>
  <si>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</si>
  <si>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</si>
  <si>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</si>
  <si>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</si>
  <si>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</si>
  <si>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</si>
  <si>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</si>
  <si>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</si>
  <si>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</si>
  <si>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</si>
  <si>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</si>
  <si>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</si>
  <si>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</si>
  <si>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</si>
  <si>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</si>
  <si>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</si>
  <si>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</si>
  <si>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</si>
  <si>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</si>
  <si>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</si>
  <si>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</si>
  <si>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</si>
  <si>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</si>
  <si>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</si>
  <si>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</si>
  <si>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</si>
  <si>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</si>
  <si>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</si>
  <si>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</si>
  <si>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</si>
  <si>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</si>
  <si>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</si>
  <si>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</si>
  <si>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</si>
  <si>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</si>
  <si>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</si>
  <si>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</si>
  <si>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</si>
  <si>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</si>
  <si>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</si>
  <si>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</si>
  <si>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</si>
  <si>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</si>
  <si>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</si>
  <si>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</si>
  <si>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</si>
  <si>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</si>
  <si>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</si>
  <si>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</si>
  <si>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</si>
  <si>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</si>
  <si>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</si>
  <si>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</si>
  <si>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</si>
  <si>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</si>
  <si>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</si>
  <si>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</si>
  <si>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</si>
  <si>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</si>
  <si>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</si>
  <si>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</si>
  <si>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</si>
  <si>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</si>
  <si>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</si>
  <si>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</si>
  <si>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</si>
  <si>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</si>
  <si>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</si>
  <si>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</si>
  <si>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</si>
  <si>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</si>
  <si>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</si>
  <si>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</si>
  <si>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</si>
  <si>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</si>
  <si>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</si>
  <si>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</si>
  <si>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</si>
  <si>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</si>
  <si>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</si>
  <si>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</si>
  <si>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</si>
  <si>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</si>
  <si>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</si>
  <si>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</si>
  <si>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</si>
  <si>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</si>
  <si>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</si>
  <si>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</si>
  <si>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</si>
  <si>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</si>
  <si>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</si>
  <si>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</si>
  <si>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</si>
  <si>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</si>
  <si>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</si>
  <si>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</si>
  <si>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</si>
  <si>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</si>
  <si>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</si>
  <si>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</si>
  <si>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</si>
  <si>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</si>
  <si>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</si>
  <si>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</si>
  <si>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</si>
  <si>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</si>
  <si>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</si>
  <si>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</si>
  <si>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</si>
  <si>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</si>
  <si>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</si>
  <si>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</si>
  <si>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</si>
  <si>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</si>
  <si>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</si>
  <si>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</si>
  <si>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</si>
  <si>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</si>
  <si>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</si>
  <si>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</si>
  <si>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</si>
  <si>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</si>
  <si>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</si>
  <si>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</si>
  <si>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</si>
  <si>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</si>
  <si>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</si>
  <si>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</si>
  <si>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</si>
  <si>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</si>
  <si>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</si>
  <si>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</si>
  <si>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</si>
  <si>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</si>
  <si>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</si>
  <si>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</si>
  <si>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</si>
  <si>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</si>
  <si>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</si>
  <si>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</si>
  <si>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</si>
  <si>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</si>
  <si>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</si>
  <si>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</si>
  <si>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</si>
  <si>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</si>
  <si>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</si>
  <si>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</si>
  <si>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</si>
  <si>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</si>
  <si>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</si>
  <si>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</si>
  <si>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</si>
  <si>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</si>
  <si>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</si>
  <si>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</si>
  <si>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</si>
  <si>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</si>
  <si>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</si>
  <si>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</si>
  <si>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</si>
  <si>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</si>
  <si>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</si>
  <si>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</si>
  <si>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</si>
  <si>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</si>
  <si>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</si>
  <si>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</si>
  <si>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</si>
  <si>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</si>
  <si>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</si>
  <si>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</si>
  <si>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</si>
  <si>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</si>
  <si>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</si>
  <si>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</si>
  <si>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</si>
  <si>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</si>
  <si>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</si>
  <si>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</si>
  <si>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</si>
  <si>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</si>
  <si>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</si>
  <si>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</si>
  <si>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</si>
  <si>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</si>
  <si>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</si>
  <si>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</si>
  <si>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</si>
  <si>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</si>
  <si>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</si>
  <si>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</si>
  <si>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</si>
  <si>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</si>
  <si>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</si>
  <si>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</si>
  <si>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</si>
  <si>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</si>
  <si>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</si>
  <si>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</si>
  <si>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</si>
  <si>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</si>
  <si>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</si>
  <si>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</si>
  <si>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</si>
  <si>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</si>
  <si>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</si>
  <si>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</si>
  <si>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</si>
  <si>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</si>
  <si>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</si>
  <si>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</si>
  <si>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</si>
  <si>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</si>
  <si>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</si>
  <si>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</si>
  <si>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</si>
  <si>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</si>
  <si>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</si>
  <si>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</si>
  <si>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</si>
  <si>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</si>
  <si>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</si>
  <si>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</si>
  <si>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</si>
  <si>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</si>
  <si>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</si>
  <si>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</si>
  <si>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</si>
  <si>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</si>
  <si>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</si>
  <si>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</si>
  <si>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</si>
  <si>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</si>
  <si>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</si>
  <si>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</si>
  <si>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</si>
  <si>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</si>
  <si>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</si>
  <si>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</si>
  <si>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</si>
  <si>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</si>
  <si>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</si>
  <si>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</si>
  <si>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</si>
  <si>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</si>
  <si>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</si>
  <si>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</si>
  <si>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</si>
  <si>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</si>
  <si>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</si>
  <si>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</si>
  <si>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</si>
  <si>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</si>
  <si>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</si>
  <si>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</si>
  <si>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</si>
  <si>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</si>
  <si>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</si>
  <si>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</si>
  <si>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</si>
  <si>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</si>
  <si>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</si>
  <si>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</si>
  <si>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</si>
  <si>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</si>
  <si>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</si>
  <si>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</si>
  <si>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</si>
  <si>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</si>
  <si>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</si>
  <si>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</si>
  <si>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</si>
  <si>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</si>
  <si>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</si>
  <si>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</si>
  <si>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</si>
  <si>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</si>
  <si>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</si>
  <si>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</si>
  <si>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</si>
  <si>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</si>
  <si>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</si>
  <si>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</si>
  <si>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</si>
  <si>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</si>
  <si>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</si>
  <si>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</si>
  <si>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</si>
  <si>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</si>
  <si>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</si>
  <si>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</si>
  <si>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</si>
  <si>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</si>
  <si>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</si>
  <si>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</si>
  <si>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</si>
  <si>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</si>
  <si>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</si>
  <si>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</si>
  <si>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</si>
  <si>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</si>
  <si>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</si>
  <si>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</si>
  <si>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</si>
  <si>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</si>
  <si>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</si>
  <si>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</si>
  <si>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</si>
  <si>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</si>
  <si>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</si>
  <si>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</si>
  <si>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</si>
  <si>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</si>
  <si>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</si>
  <si>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</si>
  <si>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</si>
  <si>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</si>
  <si>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</si>
  <si>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</si>
  <si>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</si>
  <si>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</si>
  <si>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</si>
  <si>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</si>
  <si>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</si>
  <si>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</si>
  <si>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</si>
  <si>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</si>
  <si>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</si>
  <si>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</si>
  <si>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</si>
  <si>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</si>
  <si>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</si>
  <si>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</si>
  <si>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</si>
  <si>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</si>
  <si>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</si>
  <si>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</si>
  <si>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</si>
  <si>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</si>
  <si>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</si>
  <si>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</si>
  <si>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</si>
  <si>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</si>
  <si>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</si>
  <si>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</si>
  <si>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</si>
  <si>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</si>
  <si>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</si>
  <si>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</si>
  <si>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</si>
  <si>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</si>
  <si>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</si>
  <si>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</si>
  <si>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</si>
  <si>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</si>
  <si>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</si>
  <si>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</si>
  <si>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</si>
  <si>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</si>
  <si>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</si>
  <si>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</si>
  <si>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</si>
  <si>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</si>
  <si>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</si>
  <si>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</si>
  <si>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</si>
  <si>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</si>
  <si>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</si>
  <si>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</si>
  <si>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</si>
  <si>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</si>
  <si>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</si>
  <si>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</si>
  <si>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</si>
  <si>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</si>
  <si>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</si>
  <si>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</si>
  <si>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</si>
  <si>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</si>
  <si>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</si>
  <si>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</si>
  <si>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</si>
  <si>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</si>
  <si>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</si>
  <si>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</si>
  <si>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</si>
  <si>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</si>
  <si>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</si>
  <si>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</si>
  <si>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</si>
  <si>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</si>
  <si>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</si>
  <si>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</si>
  <si>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</si>
  <si>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</si>
  <si>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</si>
  <si>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</si>
  <si>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</si>
  <si>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</si>
  <si>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</si>
  <si>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</si>
  <si>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</si>
  <si>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</si>
  <si>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</si>
  <si>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</si>
  <si>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</si>
  <si>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</si>
  <si>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</si>
  <si>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</si>
  <si>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</si>
  <si>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</si>
  <si>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</si>
  <si>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</si>
  <si>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</si>
  <si>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</si>
  <si>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</si>
  <si>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</si>
  <si>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</si>
  <si>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</si>
  <si>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</si>
  <si>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</si>
  <si>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</si>
  <si>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</si>
  <si>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</si>
  <si>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</si>
  <si>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</si>
  <si>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</si>
  <si>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</si>
  <si>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</si>
  <si>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</si>
  <si>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</si>
  <si>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</si>
  <si>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</si>
  <si>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</si>
  <si>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</si>
  <si>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</si>
  <si>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</si>
  <si>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</si>
  <si>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</si>
  <si>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</si>
  <si>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</si>
  <si>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</si>
  <si>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</si>
  <si>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</si>
  <si>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</si>
  <si>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</si>
  <si>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</si>
  <si>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</si>
  <si>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</si>
  <si>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</si>
  <si>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</si>
  <si>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</si>
  <si>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</si>
  <si>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</si>
  <si>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</si>
  <si>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</si>
  <si>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</si>
  <si>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</si>
  <si>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</si>
  <si>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</si>
  <si>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</si>
  <si>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</si>
  <si>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</si>
  <si>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</si>
  <si>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</si>
  <si>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</si>
  <si>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</si>
  <si>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</si>
  <si>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</si>
  <si>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</si>
  <si>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</si>
  <si>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</si>
  <si>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</si>
  <si>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</si>
  <si>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</si>
  <si>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</si>
  <si>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</si>
  <si>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</si>
  <si>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</si>
  <si>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</si>
  <si>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</si>
  <si>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</si>
  <si>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</si>
  <si>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</si>
  <si>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</si>
  <si>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</si>
  <si>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</si>
  <si>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</si>
  <si>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</si>
  <si>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</si>
  <si>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</si>
  <si>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</si>
  <si>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</si>
  <si>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</si>
  <si>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</si>
  <si>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</si>
  <si>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</si>
  <si>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</si>
  <si>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</si>
  <si>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</si>
  <si>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</si>
  <si>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</si>
  <si>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</si>
  <si>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</si>
  <si>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</si>
  <si>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</si>
  <si>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</si>
  <si>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</si>
  <si>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</si>
  <si>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</si>
  <si>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</si>
  <si>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</si>
  <si>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</si>
  <si>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</si>
  <si>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</si>
  <si>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</si>
  <si>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</si>
  <si>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</si>
  <si>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</si>
  <si>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</si>
  <si>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</si>
  <si>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</si>
  <si>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</si>
  <si>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</si>
  <si>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</si>
  <si>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</si>
  <si>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</si>
  <si>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</si>
  <si>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</si>
  <si>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</si>
  <si>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</si>
  <si>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</si>
  <si>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</si>
  <si>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</si>
  <si>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</si>
  <si>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</si>
  <si>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</si>
  <si>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</si>
  <si>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</si>
  <si>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</si>
  <si>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</si>
  <si>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</si>
  <si>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</si>
  <si>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</si>
  <si>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</si>
  <si>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</si>
  <si>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</si>
  <si>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</si>
  <si>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</si>
  <si>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</si>
  <si>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</si>
  <si>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</si>
  <si>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</si>
  <si>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</si>
  <si>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</si>
  <si>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</si>
  <si>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</si>
  <si>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</si>
  <si>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</si>
  <si>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</si>
  <si>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</si>
  <si>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</si>
  <si>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</si>
  <si>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</si>
  <si>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</si>
  <si>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</si>
  <si>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</si>
  <si>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</si>
  <si>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</si>
  <si>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</si>
  <si>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</si>
  <si>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</si>
  <si>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</si>
  <si>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</si>
  <si>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</si>
  <si>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</si>
  <si>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</si>
  <si>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</si>
  <si>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</si>
  <si>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</si>
  <si>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</si>
  <si>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</si>
  <si>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</si>
  <si>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</si>
  <si>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</si>
  <si>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</si>
  <si>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</si>
  <si>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</si>
  <si>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</si>
  <si>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</si>
  <si>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</si>
  <si>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</si>
  <si>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</si>
  <si>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</si>
  <si>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</si>
  <si>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</si>
  <si>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</si>
  <si>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</si>
  <si>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</si>
  <si>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</si>
  <si>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</si>
  <si>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</si>
  <si>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</si>
  <si>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</si>
  <si>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</si>
  <si>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</si>
  <si>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</si>
  <si>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</si>
  <si>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</si>
  <si>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</si>
  <si>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</si>
  <si>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</si>
  <si>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</si>
  <si>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</si>
  <si>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</si>
  <si>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</si>
  <si>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</si>
  <si>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</si>
  <si>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</si>
  <si>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</si>
  <si>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</si>
  <si>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</si>
  <si>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</si>
  <si>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</si>
  <si>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</si>
  <si>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</si>
  <si>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</si>
  <si>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</si>
  <si>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</si>
  <si>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</si>
  <si>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</si>
  <si>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</si>
  <si>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</si>
  <si>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</si>
  <si>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</si>
  <si>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</si>
  <si>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</si>
  <si>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</si>
  <si>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</si>
  <si>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</si>
  <si>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</si>
  <si>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</si>
  <si>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</si>
  <si>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</si>
  <si>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</si>
  <si>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</si>
  <si>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</si>
  <si>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</si>
  <si>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</si>
  <si>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</si>
  <si>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</si>
  <si>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</si>
  <si>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</si>
  <si>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</si>
  <si>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</si>
  <si>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</si>
  <si>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</si>
  <si>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</si>
  <si>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</si>
  <si>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</si>
  <si>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</si>
  <si>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</si>
  <si>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</si>
  <si>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</si>
  <si>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</si>
  <si>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</si>
  <si>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</si>
  <si>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</si>
  <si>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</si>
  <si>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</si>
  <si>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</si>
  <si>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</si>
  <si>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</si>
  <si>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</si>
  <si>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</si>
  <si>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</si>
  <si>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</si>
  <si>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</si>
  <si>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</si>
  <si>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</si>
  <si>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</si>
  <si>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</si>
  <si>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</si>
  <si>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</si>
  <si>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</si>
  <si>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</si>
  <si>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</si>
  <si>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</si>
  <si>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</si>
  <si>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</si>
  <si>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</si>
  <si>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</si>
  <si>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</si>
  <si>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</si>
  <si>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</si>
  <si>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</si>
  <si>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</si>
  <si>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</si>
  <si>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</si>
  <si>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</si>
  <si>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</si>
  <si>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</si>
  <si>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</si>
  <si>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</si>
  <si>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</si>
  <si>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</si>
  <si>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</si>
  <si>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</si>
  <si>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</si>
  <si>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</si>
  <si>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</si>
  <si>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</si>
  <si>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</si>
  <si>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</si>
  <si>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</si>
  <si>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</si>
  <si>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</si>
  <si>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</si>
  <si>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</si>
  <si>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</si>
  <si>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</si>
  <si>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</si>
  <si>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</si>
  <si>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</si>
  <si>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</si>
  <si>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</si>
  <si>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</si>
  <si>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</si>
  <si>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</si>
  <si>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</si>
  <si>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</si>
  <si>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</si>
  <si>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</si>
  <si>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</si>
  <si>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</si>
  <si>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</si>
  <si>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</si>
  <si>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</si>
  <si>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</si>
  <si>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</si>
  <si>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</si>
  <si>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</si>
  <si>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</si>
  <si>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</si>
  <si>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</si>
  <si>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</si>
  <si>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</si>
  <si>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</si>
  <si>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</si>
  <si>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</si>
  <si>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</si>
  <si>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</si>
  <si>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</si>
  <si>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</si>
  <si>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</si>
  <si>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</si>
  <si>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</si>
  <si>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</si>
  <si>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</si>
  <si>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</si>
  <si>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</si>
  <si>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</si>
  <si>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</si>
  <si>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</si>
  <si>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</si>
  <si>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</si>
  <si>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</si>
  <si>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</si>
  <si>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</si>
  <si>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</si>
  <si>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</si>
  <si>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</si>
  <si>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</si>
  <si>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</si>
  <si>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</si>
  <si>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</si>
  <si>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</si>
  <si>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</si>
  <si>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</si>
  <si>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</si>
  <si>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</si>
  <si>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</si>
  <si>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</si>
  <si>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</si>
  <si>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</si>
  <si>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</si>
  <si>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</si>
  <si>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</si>
  <si>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</si>
  <si>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</si>
  <si>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</si>
  <si>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</si>
  <si>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</si>
  <si>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</si>
  <si>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</si>
  <si>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</si>
  <si>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</si>
  <si>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</si>
  <si>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</si>
  <si>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</si>
  <si>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</si>
  <si>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</si>
  <si>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</si>
  <si>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</si>
  <si>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</si>
  <si>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</si>
  <si>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</si>
  <si>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</si>
  <si>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</si>
  <si>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</si>
  <si>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</si>
  <si>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</si>
  <si>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</si>
  <si>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</si>
  <si>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</si>
  <si>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</si>
  <si>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</si>
  <si>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</si>
  <si>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</si>
  <si>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</si>
  <si>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</si>
  <si>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</si>
  <si>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</si>
  <si>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</si>
  <si>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</si>
  <si>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</si>
  <si>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</si>
  <si>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</si>
  <si>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</si>
  <si>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</si>
  <si>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</si>
  <si>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</si>
  <si>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</si>
  <si>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</si>
  <si>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</si>
  <si>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</si>
  <si>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</si>
  <si>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</si>
  <si>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</si>
  <si>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</si>
  <si>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</si>
  <si>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</si>
  <si>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</si>
  <si>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</si>
  <si>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</si>
  <si>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</si>
  <si>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</si>
  <si>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</si>
  <si>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</si>
  <si>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</si>
  <si>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</si>
  <si>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</si>
  <si>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</si>
  <si>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</si>
  <si>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</si>
  <si>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</si>
  <si>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</si>
  <si>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</si>
  <si>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</si>
  <si>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</si>
  <si>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</si>
  <si>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</si>
  <si>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</si>
  <si>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</si>
  <si>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</si>
  <si>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</si>
  <si>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</si>
  <si>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</si>
  <si>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</si>
  <si>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</si>
  <si>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</si>
  <si>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</si>
  <si>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</si>
  <si>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</si>
  <si>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</si>
  <si>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</si>
  <si>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</si>
  <si>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</si>
  <si>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</si>
  <si>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</si>
  <si>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</si>
  <si>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</si>
  <si>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</si>
  <si>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</si>
  <si>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</si>
  <si>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</si>
  <si>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</si>
  <si>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</si>
  <si>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</si>
  <si>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</si>
  <si>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</si>
  <si>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</si>
  <si>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</si>
  <si>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</si>
  <si>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</si>
  <si>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</si>
  <si>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</si>
  <si>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</si>
  <si>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</si>
  <si>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</si>
  <si>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</si>
  <si>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</si>
  <si>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</si>
  <si>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</si>
  <si>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</si>
  <si>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</si>
  <si>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</si>
  <si>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</si>
  <si>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</si>
  <si>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</si>
  <si>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</si>
  <si>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</si>
  <si>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</si>
  <si>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</si>
  <si>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</si>
  <si>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</si>
  <si>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</si>
  <si>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</si>
  <si>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</si>
  <si>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</si>
  <si>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</si>
  <si>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</si>
  <si>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</si>
  <si>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</si>
  <si>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</si>
  <si>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</si>
  <si>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</si>
  <si>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</si>
  <si>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</si>
  <si>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</si>
  <si>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</si>
  <si>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</si>
  <si>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</si>
  <si>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</si>
  <si>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</si>
  <si>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</si>
  <si>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</si>
  <si>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</si>
  <si>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</si>
  <si>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</si>
  <si>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</si>
  <si>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</si>
  <si>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</si>
  <si>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</si>
  <si>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</si>
  <si>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</si>
  <si>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</si>
  <si>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</si>
  <si>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</si>
  <si>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</si>
  <si>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</si>
  <si>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</si>
  <si>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</si>
  <si>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</si>
  <si>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</si>
  <si>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</si>
  <si>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</si>
  <si>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</si>
  <si>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</si>
  <si>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</si>
  <si>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</si>
  <si>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</si>
  <si>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</si>
  <si>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</si>
  <si>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</si>
  <si>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</si>
  <si>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</si>
  <si>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</si>
  <si>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</si>
  <si>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</si>
  <si>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</si>
  <si>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</si>
  <si>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</si>
  <si>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</si>
  <si>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</si>
  <si>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</si>
  <si>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</si>
  <si>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</si>
  <si>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</si>
  <si>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</si>
  <si>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</si>
  <si>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</si>
  <si>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</si>
  <si>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</si>
  <si>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</si>
  <si>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</si>
  <si>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</si>
  <si>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</si>
  <si>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</si>
  <si>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</si>
  <si>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</si>
  <si>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</si>
  <si>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</si>
  <si>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</si>
  <si>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</si>
  <si>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</si>
  <si>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</si>
  <si>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</si>
  <si>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</si>
  <si>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</si>
  <si>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</si>
  <si>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</si>
  <si>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</si>
  <si>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</si>
  <si>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</si>
  <si>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</si>
  <si>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</si>
  <si>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</si>
  <si>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</si>
  <si>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</si>
  <si>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</si>
  <si>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</si>
  <si>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</si>
  <si>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</si>
  <si>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</si>
  <si>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</si>
  <si>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</si>
  <si>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</si>
  <si>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</si>
  <si>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</si>
  <si>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</si>
  <si>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</si>
  <si>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</si>
  <si>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</si>
  <si>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</si>
  <si>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</si>
  <si>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</si>
  <si>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</si>
  <si>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</si>
  <si>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</si>
  <si>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</si>
  <si>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</si>
  <si>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</si>
  <si>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</si>
  <si>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</si>
  <si>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</si>
  <si>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</si>
  <si>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</si>
  <si>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</si>
  <si>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</si>
  <si>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</si>
  <si>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</si>
  <si>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</si>
  <si>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</si>
  <si>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</si>
  <si>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</si>
  <si>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</si>
  <si>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</si>
  <si>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</si>
  <si>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</si>
  <si>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</si>
  <si>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</si>
  <si>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</si>
  <si>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</si>
  <si>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</si>
  <si>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</si>
  <si>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</si>
  <si>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</si>
  <si>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</si>
  <si>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</si>
  <si>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</si>
  <si>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</si>
  <si>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</si>
  <si>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</si>
  <si>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</si>
  <si>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</si>
  <si>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</si>
  <si>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</si>
  <si>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</si>
  <si>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</si>
  <si>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</si>
  <si>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</si>
  <si>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</si>
  <si>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</si>
  <si>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</si>
  <si>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</si>
  <si>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</si>
  <si>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</si>
  <si>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</si>
  <si>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</si>
  <si>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</si>
  <si>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</si>
  <si>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</si>
  <si>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</si>
  <si>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</si>
  <si>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</si>
  <si>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</si>
  <si>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</si>
  <si>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</si>
  <si>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</si>
  <si>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</si>
  <si>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</si>
  <si>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</si>
  <si>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</si>
  <si>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</si>
  <si>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</si>
  <si>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</si>
  <si>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</si>
  <si>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</si>
  <si>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</si>
  <si>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</si>
  <si>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</si>
  <si>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</si>
  <si>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</si>
  <si>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</si>
  <si>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</si>
  <si>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</si>
  <si>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</si>
  <si>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</si>
  <si>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</si>
  <si>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</si>
  <si>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</si>
  <si>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</si>
  <si>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</si>
  <si>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</si>
  <si>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</si>
  <si>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</si>
  <si>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</si>
  <si>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</si>
  <si>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</si>
  <si>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</si>
  <si>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</si>
  <si>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</si>
  <si>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</si>
  <si>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</si>
  <si>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</si>
  <si>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</si>
  <si>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</si>
  <si>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</si>
  <si>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</si>
  <si>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</si>
  <si>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</si>
  <si>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</si>
  <si>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</si>
  <si>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</si>
  <si>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</si>
  <si>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</si>
  <si>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</si>
  <si>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</si>
  <si>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</si>
  <si>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</si>
  <si>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</si>
  <si>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</si>
  <si>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</si>
  <si>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</si>
  <si>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</si>
  <si>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</si>
  <si>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</si>
  <si>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</si>
  <si>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</si>
  <si>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</si>
  <si>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</si>
  <si>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</si>
  <si>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</si>
  <si>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</si>
  <si>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</si>
  <si>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</si>
  <si>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</si>
  <si>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</si>
  <si>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</si>
  <si>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</si>
  <si>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</si>
  <si>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</si>
  <si>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</si>
  <si>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</si>
  <si>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</si>
  <si>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</si>
  <si>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</si>
  <si>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</si>
  <si>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</si>
  <si>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</si>
  <si>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</si>
  <si>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</si>
  <si>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</si>
  <si>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</si>
  <si>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</si>
  <si>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</si>
  <si>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</si>
  <si>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</si>
  <si>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</si>
  <si>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</si>
  <si>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</si>
  <si>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</si>
  <si>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</si>
  <si>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</si>
  <si>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</si>
  <si>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</si>
  <si>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</si>
  <si>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</si>
  <si>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</si>
  <si>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</si>
  <si>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</si>
  <si>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</si>
  <si>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</si>
  <si>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</si>
  <si>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</si>
  <si>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</si>
  <si>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</si>
  <si>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</si>
  <si>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</si>
  <si>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</si>
  <si>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</si>
  <si>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</si>
  <si>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</si>
  <si>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</si>
  <si>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</si>
  <si>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</si>
  <si>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</si>
  <si>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</si>
  <si>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</si>
  <si>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</si>
  <si>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</si>
  <si>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</si>
  <si>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</si>
  <si>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</si>
  <si>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</si>
  <si>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</si>
  <si>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</si>
  <si>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</si>
  <si>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</si>
  <si>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</si>
  <si>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</si>
  <si>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</si>
  <si>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</si>
  <si>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</si>
  <si>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</si>
  <si>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</si>
  <si>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</si>
  <si>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</si>
  <si>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</si>
  <si>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</si>
  <si>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</si>
  <si>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</si>
  <si>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</si>
  <si>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</si>
  <si>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</si>
  <si>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</si>
  <si>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</si>
  <si>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</si>
  <si>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</si>
  <si>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</si>
  <si>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</si>
  <si>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</si>
  <si>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</si>
  <si>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</si>
  <si>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</si>
  <si>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</si>
  <si>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</si>
  <si>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</si>
  <si>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</si>
  <si>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</si>
  <si>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</si>
  <si>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</si>
  <si>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</si>
  <si>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</si>
  <si>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</si>
  <si>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</si>
  <si>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</si>
  <si>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</si>
  <si>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</si>
  <si>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</si>
  <si>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</si>
  <si>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</si>
  <si>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</si>
  <si>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</si>
  <si>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</si>
  <si>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</si>
  <si>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</si>
  <si>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</si>
  <si>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</si>
  <si>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</si>
  <si>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</si>
  <si>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</si>
  <si>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</si>
  <si>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</si>
  <si>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</si>
  <si>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</si>
  <si>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</si>
  <si>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</si>
  <si>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</si>
  <si>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</si>
  <si>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</si>
  <si>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</si>
  <si>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</si>
  <si>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</si>
  <si>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</si>
  <si>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</si>
  <si>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</si>
  <si>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</si>
  <si>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</si>
  <si>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</si>
  <si>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</si>
  <si>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</si>
  <si>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</si>
  <si>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</si>
  <si>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</si>
  <si>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</si>
  <si>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</si>
  <si>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</si>
  <si>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</si>
  <si>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</si>
  <si>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</si>
  <si>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</si>
  <si>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</si>
  <si>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</si>
  <si>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</si>
  <si>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</si>
  <si>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</si>
  <si>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</si>
  <si>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</si>
  <si>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</si>
  <si>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</si>
  <si>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</si>
  <si>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</si>
  <si>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</si>
  <si>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</si>
  <si>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</si>
  <si>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</si>
  <si>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</si>
  <si>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</si>
  <si>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</si>
  <si>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</si>
  <si>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</si>
  <si>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</si>
  <si>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</si>
  <si>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</si>
  <si>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</si>
  <si>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</si>
  <si>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</si>
  <si>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</si>
  <si>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</si>
  <si>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</si>
  <si>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</si>
  <si>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</si>
  <si>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</si>
  <si>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</si>
  <si>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</si>
  <si>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</si>
  <si>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</si>
  <si>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</si>
  <si>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</si>
  <si>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</si>
  <si>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</si>
  <si>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</si>
  <si>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</si>
  <si>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</si>
  <si>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</si>
  <si>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</si>
  <si>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</si>
  <si>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</si>
  <si>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</si>
  <si>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</si>
  <si>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</si>
  <si>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</si>
  <si>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</si>
  <si>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</si>
  <si>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</si>
  <si>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</si>
  <si>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</si>
  <si>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</si>
  <si>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</si>
  <si>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</si>
  <si>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</si>
  <si>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</si>
  <si>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</si>
  <si>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</si>
  <si>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</si>
  <si>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</si>
  <si>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</si>
  <si>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</si>
  <si>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</si>
  <si>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</si>
  <si>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</si>
  <si>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</si>
  <si>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</si>
  <si>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</si>
  <si>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</si>
  <si>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</si>
  <si>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</si>
  <si>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</si>
  <si>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</si>
  <si>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</si>
  <si>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</si>
  <si>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</si>
  <si>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</si>
  <si>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</si>
  <si>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</si>
  <si>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</si>
  <si>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</si>
  <si>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</si>
  <si>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</si>
  <si>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</si>
  <si>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</si>
  <si>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</si>
  <si>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</si>
  <si>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</si>
  <si>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</si>
  <si>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</si>
  <si>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</si>
  <si>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</si>
  <si>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</si>
  <si>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</si>
  <si>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</si>
  <si>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</si>
  <si>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</si>
  <si>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</si>
  <si>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</si>
  <si>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</si>
  <si>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</si>
  <si>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</si>
  <si>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</si>
  <si>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</si>
  <si>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</si>
  <si>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</si>
  <si>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</si>
  <si>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</si>
  <si>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</si>
  <si>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</si>
  <si>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</si>
  <si>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</si>
  <si>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</si>
  <si>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</si>
  <si>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</si>
  <si>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</si>
  <si>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</si>
  <si>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</si>
  <si>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</si>
  <si>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</si>
  <si>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</si>
  <si>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</si>
  <si>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</si>
  <si>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</si>
  <si>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</si>
  <si>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</si>
  <si>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</si>
  <si>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</si>
  <si>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</si>
  <si>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</si>
  <si>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</si>
  <si>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</si>
  <si>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</si>
  <si>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</si>
  <si>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</si>
  <si>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</si>
  <si>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</si>
  <si>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</si>
  <si>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</si>
  <si>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</si>
  <si>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</si>
  <si>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</si>
  <si>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</si>
  <si>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</si>
  <si>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</si>
  <si>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</si>
  <si>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</si>
  <si>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</si>
  <si>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</si>
  <si>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</si>
  <si>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</si>
  <si>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</si>
  <si>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</si>
  <si>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</si>
  <si>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</si>
  <si>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</si>
  <si>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</si>
  <si>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</si>
  <si>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</si>
  <si>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</si>
  <si>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</si>
  <si>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</si>
  <si>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</si>
  <si>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</si>
  <si>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</si>
  <si>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</si>
  <si>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</si>
  <si>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</si>
  <si>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</si>
  <si>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</si>
  <si>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</si>
  <si>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</si>
  <si>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</si>
  <si>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</si>
  <si>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</si>
  <si>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</si>
  <si>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</si>
  <si>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</si>
  <si>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</si>
  <si>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</si>
  <si>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</si>
  <si>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</si>
  <si>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</si>
  <si>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</si>
  <si>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</si>
  <si>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</si>
  <si>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</si>
  <si>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</si>
  <si>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</si>
  <si>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</si>
  <si>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</si>
  <si>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</si>
  <si>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</si>
  <si>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</si>
  <si>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</si>
  <si>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</si>
  <si>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</si>
  <si>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</si>
  <si>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</si>
  <si>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</si>
  <si>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</si>
  <si>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</si>
  <si>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</si>
  <si>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</si>
  <si>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</si>
  <si>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</si>
  <si>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</si>
  <si>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</si>
  <si>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</si>
  <si>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</si>
  <si>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</si>
  <si>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</si>
  <si>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</si>
  <si>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</si>
  <si>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</si>
  <si>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</si>
  <si>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</si>
  <si>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</si>
  <si>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</si>
  <si>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</si>
  <si>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</si>
  <si>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</si>
  <si>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</si>
  <si>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</si>
  <si>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</si>
  <si>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</si>
  <si>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</si>
  <si>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</si>
  <si>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</si>
  <si>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</si>
  <si>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</si>
  <si>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</si>
  <si>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</si>
  <si>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</si>
  <si>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</si>
  <si>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</si>
  <si>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</si>
  <si>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</si>
  <si>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</si>
  <si>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</si>
  <si>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</si>
  <si>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</si>
  <si>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</si>
  <si>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</si>
  <si>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</si>
  <si>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</si>
  <si>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</si>
  <si>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</si>
  <si>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</si>
  <si>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</si>
  <si>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</si>
  <si>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</si>
  <si>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</si>
  <si>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</si>
  <si>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</si>
  <si>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</si>
  <si>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</si>
  <si>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</si>
  <si>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</si>
  <si>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</si>
  <si>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</si>
  <si>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</si>
  <si>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</si>
  <si>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</si>
  <si>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</si>
  <si>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</si>
  <si>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</si>
  <si>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</si>
  <si>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</si>
  <si>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</si>
  <si>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</si>
  <si>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</si>
  <si>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</si>
  <si>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</si>
  <si>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</si>
  <si>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</si>
  <si>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</si>
  <si>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</si>
  <si>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</si>
  <si>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</si>
  <si>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</si>
  <si>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</si>
  <si>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</si>
  <si>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</si>
  <si>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</si>
  <si>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</si>
  <si>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</si>
  <si>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</si>
  <si>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</si>
  <si>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</si>
  <si>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</si>
  <si>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</si>
  <si>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</si>
  <si>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</si>
  <si>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</si>
  <si>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</si>
  <si>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</si>
  <si>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</si>
  <si>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</si>
  <si>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</si>
  <si>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</si>
  <si>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</si>
  <si>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</si>
  <si>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</si>
  <si>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</si>
  <si>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</si>
  <si>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</si>
  <si>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</si>
  <si>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</si>
  <si>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</si>
  <si>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</si>
  <si>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</si>
  <si>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</si>
  <si>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</si>
  <si>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</si>
  <si>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</si>
  <si>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</si>
  <si>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</si>
  <si>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</si>
  <si>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</si>
  <si>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</si>
  <si>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</si>
  <si>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</si>
  <si>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</si>
  <si>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</si>
  <si>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</si>
  <si>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</si>
  <si>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</si>
  <si>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</si>
  <si>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</si>
  <si>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</si>
  <si>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</si>
  <si>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</si>
  <si>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</si>
  <si>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</si>
  <si>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</si>
  <si>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</si>
  <si>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</si>
  <si>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</si>
  <si>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</si>
  <si>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</si>
  <si>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</si>
  <si>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</si>
  <si>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</si>
  <si>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</si>
  <si>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</si>
  <si>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</si>
  <si>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</si>
  <si>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</si>
  <si>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</si>
  <si>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</si>
  <si>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</si>
  <si>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</si>
  <si>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</si>
  <si>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</si>
  <si>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</si>
  <si>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</si>
  <si>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</si>
  <si>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</si>
  <si>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</si>
  <si>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</si>
  <si>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</si>
  <si>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</si>
  <si>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</si>
  <si>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</si>
  <si>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</si>
  <si>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</si>
  <si>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</si>
  <si>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</si>
  <si>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</si>
  <si>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</si>
  <si>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</si>
  <si>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</si>
  <si>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</si>
  <si>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</si>
  <si>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</si>
  <si>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</si>
  <si>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</si>
  <si>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</si>
  <si>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</si>
  <si>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</si>
  <si>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</si>
  <si>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</si>
  <si>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</si>
  <si>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</si>
  <si>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</si>
  <si>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</si>
  <si>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</si>
  <si>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</si>
  <si>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</si>
  <si>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</si>
  <si>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</si>
  <si>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</si>
  <si>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</si>
  <si>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</si>
  <si>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</si>
  <si>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</si>
  <si>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</si>
  <si>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</si>
  <si>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</si>
  <si>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</si>
  <si>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</si>
  <si>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</si>
  <si>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</si>
  <si>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</si>
  <si>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</si>
  <si>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</si>
  <si>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</si>
  <si>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</si>
  <si>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</si>
  <si>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</si>
  <si>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</si>
  <si>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</si>
  <si>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</si>
  <si>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</si>
  <si>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</si>
  <si>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</si>
  <si>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</si>
  <si>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</si>
  <si>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</si>
  <si>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</si>
  <si>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</si>
  <si>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</si>
  <si>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</si>
  <si>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</si>
  <si>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</si>
  <si>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</si>
  <si>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</si>
  <si>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</si>
  <si>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</si>
  <si>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</si>
  <si>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</si>
  <si>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</si>
  <si>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</si>
  <si>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</si>
  <si>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</si>
  <si>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</si>
  <si>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</si>
  <si>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</si>
  <si>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</si>
  <si>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</si>
  <si>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</si>
  <si>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</si>
  <si>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</si>
  <si>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</si>
  <si>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</si>
  <si>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</si>
  <si>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</si>
  <si>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</si>
  <si>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</si>
  <si>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</si>
  <si>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</si>
  <si>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</si>
  <si>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</si>
  <si>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</si>
  <si>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</si>
  <si>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</si>
  <si>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</si>
  <si>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</si>
  <si>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</si>
  <si>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</si>
  <si>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</si>
  <si>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</si>
  <si>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</si>
  <si>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</si>
  <si>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</si>
  <si>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</si>
  <si>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</si>
  <si>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</si>
  <si>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</si>
  <si>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</si>
  <si>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</si>
  <si>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</si>
  <si>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</si>
  <si>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</si>
  <si>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</si>
  <si>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</si>
  <si>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</si>
  <si>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</si>
  <si>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</si>
  <si>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</si>
  <si>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</si>
  <si>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</si>
  <si>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</si>
  <si>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</si>
  <si>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</si>
  <si>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</si>
  <si>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</si>
  <si>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</si>
  <si>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</si>
  <si>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</si>
  <si>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</si>
  <si>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</si>
  <si>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</si>
  <si>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</si>
  <si>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</si>
  <si>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</si>
  <si>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</si>
  <si>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</si>
  <si>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</si>
  <si>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</si>
  <si>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</si>
  <si>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</si>
  <si>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</si>
  <si>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</si>
  <si>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</si>
  <si>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</si>
  <si>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</si>
  <si>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</si>
  <si>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</si>
  <si>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</si>
  <si>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</si>
  <si>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</si>
  <si>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</si>
  <si>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</si>
  <si>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</si>
  <si>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</si>
  <si>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</si>
  <si>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</si>
  <si>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</si>
  <si>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</si>
  <si>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</si>
  <si>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</si>
  <si>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</si>
  <si>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</si>
  <si>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</si>
  <si>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</si>
  <si>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</si>
  <si>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</si>
  <si>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</si>
  <si>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</si>
  <si>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</si>
  <si>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</si>
  <si>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</si>
  <si>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</si>
  <si>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</si>
  <si>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</si>
  <si>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</si>
  <si>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</si>
  <si>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</si>
  <si>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</si>
  <si>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</si>
  <si>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</si>
  <si>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</si>
  <si>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</si>
  <si>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</si>
  <si>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</si>
  <si>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</si>
  <si>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</si>
  <si>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</si>
  <si>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</si>
  <si>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</si>
  <si>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</si>
  <si>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</si>
  <si>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</si>
  <si>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</si>
  <si>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</si>
  <si>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</si>
  <si>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</si>
  <si>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</si>
  <si>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</si>
  <si>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</si>
  <si>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</si>
  <si>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</si>
  <si>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</si>
  <si>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</si>
  <si>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</si>
  <si>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</si>
  <si>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</si>
  <si>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</si>
  <si>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</si>
  <si>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</si>
  <si>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</si>
  <si>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</si>
  <si>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</si>
  <si>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</si>
  <si>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</si>
  <si>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</si>
  <si>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</si>
  <si>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</si>
  <si>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</si>
  <si>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</si>
  <si>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</si>
  <si>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</si>
  <si>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</si>
  <si>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</si>
  <si>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</si>
  <si>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</si>
  <si>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</si>
  <si>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</si>
  <si>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</si>
  <si>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</si>
  <si>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</si>
  <si>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</si>
  <si>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</si>
  <si>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</si>
  <si>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</si>
  <si>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</si>
  <si>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</si>
  <si>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</si>
  <si>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</si>
  <si>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</si>
  <si>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</si>
  <si>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</si>
  <si>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</si>
  <si>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</si>
  <si>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</si>
  <si>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</si>
  <si>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</si>
  <si>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</si>
  <si>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</si>
  <si>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</si>
  <si>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</si>
  <si>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</si>
  <si>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</si>
  <si>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</si>
  <si>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</si>
  <si>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</si>
  <si>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</si>
  <si>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</si>
  <si>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</si>
  <si>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</si>
  <si>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</si>
  <si>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</si>
  <si>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</si>
  <si>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</si>
  <si>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</si>
  <si>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</si>
  <si>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</si>
  <si>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</si>
  <si>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</si>
  <si>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</si>
  <si>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</si>
  <si>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</si>
  <si>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</si>
  <si>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</si>
  <si>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</si>
  <si>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</si>
  <si>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</si>
  <si>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</si>
  <si>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</si>
  <si>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</si>
  <si>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</si>
  <si>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</si>
  <si>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</si>
  <si>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</si>
  <si>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</si>
  <si>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</si>
  <si>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</si>
  <si>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</si>
  <si>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</si>
  <si>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</si>
  <si>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</si>
  <si>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</si>
  <si>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</si>
  <si>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</si>
  <si>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</si>
  <si>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</si>
  <si>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</si>
  <si>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</si>
  <si>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</si>
  <si>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</si>
  <si>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</si>
  <si>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</si>
  <si>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</si>
  <si>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</si>
  <si>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</si>
  <si>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</si>
  <si>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</si>
  <si>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</si>
  <si>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</si>
  <si>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</si>
  <si>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</si>
  <si>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</si>
  <si>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</si>
  <si>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</si>
  <si>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</si>
  <si>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</si>
  <si>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</si>
  <si>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</si>
  <si>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</si>
  <si>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</si>
  <si>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</si>
  <si>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</si>
  <si>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</si>
  <si>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</si>
  <si>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</si>
  <si>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</si>
  <si>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</si>
  <si>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</si>
  <si>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</si>
  <si>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</si>
  <si>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</si>
  <si>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</si>
  <si>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</si>
  <si>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</si>
  <si>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</si>
  <si>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</si>
  <si>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</si>
  <si>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</si>
  <si>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</si>
  <si>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</si>
  <si>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</si>
  <si>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</si>
  <si>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</si>
  <si>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</si>
  <si>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</si>
  <si>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</si>
  <si>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</si>
  <si>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</si>
  <si>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</si>
  <si>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</si>
  <si>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</si>
  <si>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</si>
  <si>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</si>
  <si>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</si>
  <si>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</si>
  <si>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</si>
  <si>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</si>
  <si>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</si>
  <si>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</si>
  <si>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</si>
  <si>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</si>
  <si>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</si>
  <si>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</si>
  <si>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</si>
  <si>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</si>
  <si>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</si>
  <si>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</si>
  <si>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</si>
  <si>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</si>
  <si>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</si>
  <si>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</si>
  <si>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</si>
  <si>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</si>
  <si>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</si>
  <si>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</si>
  <si>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</si>
  <si>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</si>
  <si>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</si>
  <si>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</si>
  <si>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</si>
  <si>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</si>
  <si>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</si>
  <si>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</si>
  <si>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</si>
  <si>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</si>
  <si>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</si>
  <si>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</si>
  <si>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</si>
  <si>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</si>
  <si>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</si>
  <si>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</si>
  <si>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</si>
  <si>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</si>
  <si>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</si>
  <si>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</si>
  <si>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</si>
  <si>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</si>
  <si>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</si>
  <si>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</si>
  <si>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</si>
  <si>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</si>
  <si>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</si>
  <si>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</si>
  <si>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</si>
  <si>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</si>
  <si>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</si>
  <si>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</si>
  <si>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</si>
  <si>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</si>
  <si>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</si>
  <si>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</si>
  <si>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</si>
  <si>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</si>
  <si>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</si>
  <si>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</si>
  <si>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</si>
  <si>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</si>
  <si>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</si>
  <si>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</si>
  <si>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</si>
  <si>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</si>
  <si>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</si>
  <si>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</si>
  <si>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</si>
  <si>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</si>
  <si>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</si>
  <si>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</si>
  <si>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</si>
  <si>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</si>
  <si>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</si>
  <si>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</si>
  <si>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</si>
  <si>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</si>
  <si>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</si>
  <si>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</si>
  <si>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</si>
  <si>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</si>
  <si>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</si>
  <si>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</si>
  <si>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</si>
  <si>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</si>
  <si>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</si>
  <si>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</si>
  <si>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</si>
  <si>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</si>
  <si>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</si>
  <si>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</si>
  <si>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</si>
  <si>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</si>
  <si>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</si>
  <si>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</si>
  <si>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</si>
  <si>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</si>
  <si>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</si>
  <si>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</si>
  <si>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</si>
  <si>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</si>
  <si>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</si>
  <si>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</si>
  <si>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</si>
  <si>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</si>
  <si>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</si>
  <si>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</si>
  <si>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</si>
  <si>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</si>
  <si>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</si>
  <si>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</si>
  <si>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</si>
  <si>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</si>
  <si>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</si>
  <si>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</si>
  <si>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</si>
  <si>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</si>
  <si>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</si>
  <si>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</si>
  <si>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</si>
  <si>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</si>
  <si>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</si>
  <si>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</si>
  <si>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</si>
  <si>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</si>
  <si>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</si>
  <si>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</si>
  <si>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</si>
  <si>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</si>
  <si>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</si>
  <si>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</si>
  <si>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</si>
  <si>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</si>
  <si>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</si>
  <si>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</si>
  <si>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</si>
  <si>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</si>
  <si>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</si>
  <si>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</si>
  <si>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</si>
  <si>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</si>
  <si>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</si>
  <si>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</si>
  <si>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</si>
  <si>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</si>
  <si>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</si>
  <si>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</si>
  <si>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</si>
  <si>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</si>
  <si>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</si>
  <si>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</si>
  <si>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</si>
  <si>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</si>
  <si>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</si>
  <si>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</si>
  <si>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</si>
  <si>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</si>
  <si>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</si>
  <si>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</si>
  <si>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</si>
  <si>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</si>
  <si>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</si>
  <si>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</si>
  <si>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</si>
  <si>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</si>
  <si>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</si>
  <si>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</si>
  <si>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</si>
  <si>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</si>
  <si>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</si>
  <si>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</si>
  <si>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</si>
  <si>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</si>
  <si>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</si>
  <si>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</si>
  <si>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</si>
  <si>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</si>
  <si>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</si>
  <si>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</si>
  <si>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</si>
  <si>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</si>
  <si>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</si>
  <si>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</si>
  <si>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</si>
  <si>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</si>
  <si>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</si>
  <si>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</si>
  <si>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</si>
  <si>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</si>
  <si>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</si>
  <si>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</si>
  <si>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</si>
  <si>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</si>
  <si>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</si>
  <si>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</si>
  <si>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</si>
  <si>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</si>
  <si>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</si>
  <si>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</si>
  <si>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</si>
  <si>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</si>
  <si>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</si>
  <si>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</si>
  <si>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</si>
  <si>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</si>
  <si>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</si>
  <si>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</si>
  <si>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</si>
  <si>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</si>
  <si>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</si>
  <si>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</si>
  <si>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</si>
  <si>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</si>
  <si>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</si>
  <si>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</si>
  <si>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</si>
  <si>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</si>
  <si>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</si>
  <si>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</si>
  <si>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</si>
  <si>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</si>
  <si>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</si>
  <si>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</si>
  <si>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</si>
  <si>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</si>
  <si>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</si>
  <si>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</si>
  <si>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</si>
  <si>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</si>
  <si>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</si>
  <si>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</si>
  <si>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</si>
  <si>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</si>
  <si>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</si>
  <si>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</si>
  <si>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</si>
  <si>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</si>
  <si>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</si>
  <si>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</si>
  <si>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</si>
  <si>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</si>
  <si>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</si>
  <si>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</si>
  <si>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</si>
  <si>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</si>
  <si>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</si>
  <si>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</si>
  <si>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</si>
  <si>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</si>
  <si>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</si>
  <si>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</si>
  <si>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</si>
  <si>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</si>
  <si>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</si>
  <si>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</si>
  <si>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</si>
  <si>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</si>
  <si>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</si>
  <si>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</si>
  <si>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</si>
  <si>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</si>
  <si>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</si>
  <si>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</si>
  <si>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</si>
  <si>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</si>
  <si>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</si>
  <si>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</si>
  <si>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</si>
  <si>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</si>
  <si>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</si>
  <si>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</si>
  <si>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</si>
  <si>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</si>
  <si>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</si>
  <si>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</si>
  <si>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</si>
  <si>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</si>
  <si>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</si>
  <si>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</si>
  <si>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</si>
  <si>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</si>
  <si>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</si>
  <si>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</si>
  <si>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</si>
  <si>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</si>
  <si>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</si>
  <si>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</si>
  <si>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</si>
  <si>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</si>
  <si>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</si>
  <si>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</si>
  <si>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</si>
  <si>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</si>
  <si>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</si>
  <si>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</si>
  <si>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</si>
  <si>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</si>
  <si>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</si>
  <si>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</si>
  <si>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</si>
  <si>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</si>
  <si>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</si>
  <si>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</si>
  <si>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</si>
  <si>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</si>
  <si>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</si>
  <si>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</si>
  <si>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</si>
  <si>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</si>
  <si>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</si>
  <si>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</si>
  <si>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</si>
  <si>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</si>
  <si>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</si>
  <si>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</si>
  <si>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</si>
  <si>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</si>
  <si>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</si>
  <si>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</si>
  <si>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</si>
  <si>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</si>
  <si>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</si>
  <si>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</si>
  <si>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</si>
  <si>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</si>
  <si>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</si>
  <si>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</si>
  <si>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</si>
  <si>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</si>
  <si>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</si>
  <si>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</si>
  <si>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</si>
  <si>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</si>
  <si>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</si>
  <si>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</si>
  <si>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</si>
  <si>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</si>
  <si>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</si>
  <si>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</si>
  <si>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</si>
  <si>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</si>
  <si>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</si>
  <si>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</si>
  <si>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</si>
  <si>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</si>
  <si>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</si>
  <si>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</si>
  <si>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</si>
  <si>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</si>
  <si>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</si>
  <si>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</si>
  <si>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</si>
  <si>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</si>
  <si>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</si>
  <si>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</si>
  <si>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</si>
  <si>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</si>
  <si>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</si>
  <si>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</si>
  <si>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</si>
  <si>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</si>
  <si>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</si>
  <si>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</si>
  <si>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</si>
  <si>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</si>
  <si>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</si>
  <si>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</si>
  <si>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</si>
  <si>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</si>
  <si>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</si>
  <si>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</si>
  <si>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</si>
  <si>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</si>
  <si>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</si>
  <si>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</si>
  <si>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</si>
  <si>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</si>
  <si>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</si>
  <si>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</si>
  <si>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</si>
  <si>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</si>
  <si>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</si>
  <si>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</si>
  <si>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</si>
  <si>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</si>
  <si>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</si>
  <si>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</si>
  <si>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</si>
  <si>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</si>
  <si>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</si>
  <si>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</si>
  <si>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</si>
  <si>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</si>
  <si>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</si>
  <si>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</si>
  <si>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</si>
  <si>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</si>
  <si>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</si>
  <si>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</si>
  <si>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</si>
  <si>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</si>
  <si>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</si>
  <si>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</si>
  <si>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</si>
  <si>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</si>
  <si>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</si>
  <si>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</si>
  <si>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</si>
  <si>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</si>
  <si>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</si>
  <si>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</si>
  <si>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</si>
  <si>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</si>
  <si>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</si>
  <si>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</si>
  <si>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</si>
  <si>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</si>
  <si>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</si>
  <si>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</si>
  <si>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</si>
  <si>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</si>
  <si>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</si>
  <si>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</si>
  <si>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</si>
  <si>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</si>
  <si>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</si>
  <si>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</si>
  <si>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</si>
  <si>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</si>
  <si>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</si>
  <si>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</si>
  <si>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</si>
  <si>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</si>
  <si>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</si>
  <si>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</si>
  <si>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</si>
  <si>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</si>
  <si>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</si>
  <si>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</si>
  <si>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</si>
  <si>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</si>
  <si>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</si>
  <si>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</si>
  <si>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</si>
  <si>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</si>
  <si>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</si>
  <si>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</si>
  <si>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</si>
  <si>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</si>
  <si>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</si>
  <si>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</si>
  <si>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</si>
  <si>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</si>
  <si>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</si>
  <si>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</si>
  <si>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</si>
  <si>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</si>
  <si>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</si>
  <si>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</si>
  <si>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</si>
  <si>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</si>
  <si>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</si>
  <si>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</si>
  <si>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</si>
  <si>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</si>
  <si>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</si>
  <si>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</si>
  <si>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</si>
  <si>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</si>
  <si>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</si>
  <si>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</si>
  <si>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</si>
  <si>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</si>
  <si>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</si>
  <si>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</si>
  <si>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</si>
  <si>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</si>
  <si>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</si>
  <si>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</si>
  <si>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</si>
  <si>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</si>
  <si>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</si>
  <si>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</si>
  <si>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</si>
  <si>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</si>
  <si>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</si>
  <si>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</si>
  <si>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</si>
  <si>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</si>
  <si>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</si>
  <si>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</si>
  <si>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</si>
  <si>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</si>
  <si>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</si>
  <si>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</si>
  <si>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</si>
  <si>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</si>
  <si>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</si>
  <si>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</si>
  <si>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</si>
  <si>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</si>
  <si>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</si>
  <si>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</si>
  <si>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</si>
  <si>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</si>
  <si>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</si>
  <si>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</si>
  <si>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</si>
  <si>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</si>
  <si>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</si>
  <si>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</si>
  <si>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</si>
  <si>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</si>
  <si>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</si>
  <si>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</si>
  <si>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</si>
  <si>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</si>
  <si>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</si>
  <si>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</si>
  <si>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</si>
  <si>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</si>
  <si>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</si>
  <si>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</si>
  <si>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</si>
  <si>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</si>
  <si>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</si>
  <si>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</si>
  <si>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</si>
  <si>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</si>
  <si>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</si>
  <si>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</si>
  <si>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</si>
  <si>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</si>
  <si>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</si>
  <si>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</si>
  <si>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</si>
  <si>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</si>
  <si>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</si>
  <si>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</si>
  <si>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</si>
  <si>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</si>
  <si>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</si>
  <si>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</si>
  <si>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</si>
  <si>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</si>
  <si>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</si>
  <si>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</si>
  <si>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</si>
  <si>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</si>
  <si>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</si>
  <si>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</si>
  <si>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</si>
  <si>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</si>
  <si>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</si>
  <si>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</si>
  <si>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</si>
  <si>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</si>
  <si>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</si>
  <si>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</si>
  <si>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</si>
  <si>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</si>
  <si>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</si>
  <si>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</si>
  <si>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</si>
  <si>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</si>
  <si>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</si>
  <si>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</si>
  <si>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</si>
  <si>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</si>
  <si>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</si>
  <si>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</si>
  <si>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</si>
  <si>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</si>
  <si>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</si>
  <si>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</si>
  <si>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</si>
  <si>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</si>
  <si>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</si>
  <si>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</si>
  <si>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</si>
  <si>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</si>
  <si>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</si>
  <si>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</si>
  <si>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</si>
  <si>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</si>
  <si>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</si>
  <si>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</si>
  <si>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</si>
  <si>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</si>
  <si>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</si>
  <si>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</si>
  <si>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</si>
  <si>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</si>
  <si>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</si>
  <si>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</si>
  <si>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</si>
  <si>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</si>
  <si>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</si>
  <si>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</si>
  <si>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</si>
  <si>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</si>
  <si>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</si>
  <si>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</si>
  <si>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</si>
  <si>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</si>
  <si>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</si>
  <si>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</si>
  <si>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</si>
  <si>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</si>
  <si>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</si>
  <si>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</si>
  <si>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</si>
  <si>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</si>
  <si>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</si>
  <si>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</si>
  <si>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</si>
  <si>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</si>
  <si>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</si>
  <si>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</si>
  <si>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</si>
  <si>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</si>
  <si>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</si>
  <si>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</si>
  <si>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</si>
  <si>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</si>
  <si>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</si>
  <si>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</si>
  <si>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</si>
  <si>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</si>
  <si>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</si>
  <si>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</si>
  <si>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</si>
  <si>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</si>
  <si>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</si>
  <si>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</si>
  <si>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</si>
  <si>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</si>
  <si>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</si>
  <si>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</si>
  <si>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</si>
  <si>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</si>
  <si>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</si>
  <si>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</si>
  <si>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</si>
  <si>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</si>
  <si>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</si>
  <si>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</si>
  <si>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</si>
  <si>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</si>
  <si>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</si>
  <si>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</si>
  <si>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</si>
  <si>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</si>
  <si>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</si>
  <si>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</si>
  <si>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</si>
  <si>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</si>
  <si>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</si>
  <si>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</si>
  <si>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</si>
  <si>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</si>
  <si>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</si>
  <si>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</si>
  <si>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</si>
  <si>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</si>
  <si>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</si>
  <si>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</si>
  <si>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</si>
  <si>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</si>
  <si>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</si>
  <si>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</si>
  <si>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</si>
  <si>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</si>
  <si>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</si>
  <si>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</si>
  <si>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</si>
  <si>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</si>
  <si>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</si>
  <si>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</si>
  <si>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</si>
  <si>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</si>
  <si>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</si>
  <si>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</si>
  <si>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</si>
  <si>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</si>
  <si>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</si>
  <si>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</si>
  <si>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</si>
  <si>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</si>
  <si>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</si>
  <si>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</si>
  <si>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</si>
  <si>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</si>
  <si>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</si>
  <si>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</si>
  <si>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</si>
  <si>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</si>
  <si>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</si>
  <si>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</si>
  <si>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</si>
  <si>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</si>
  <si>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</si>
  <si>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</si>
  <si>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</si>
  <si>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</si>
  <si>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</si>
  <si>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</si>
  <si>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</si>
  <si>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</si>
  <si>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</si>
  <si>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</si>
  <si>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</si>
  <si>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</si>
  <si>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</si>
  <si>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</si>
  <si>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</si>
  <si>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</si>
  <si>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</si>
  <si>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</si>
  <si>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</si>
  <si>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</si>
  <si>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</si>
  <si>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</si>
  <si>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</si>
  <si>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</si>
  <si>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</si>
  <si>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</si>
  <si>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</si>
  <si>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</si>
  <si>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</si>
  <si>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</si>
  <si>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</si>
  <si>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</si>
  <si>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</si>
  <si>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</si>
  <si>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</si>
  <si>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</si>
  <si>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</si>
  <si>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</si>
  <si>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</si>
  <si>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</si>
  <si>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</si>
  <si>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</si>
  <si>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</si>
  <si>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</si>
  <si>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</si>
  <si>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</si>
  <si>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</si>
  <si>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</si>
  <si>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</si>
  <si>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</si>
  <si>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</si>
  <si>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</si>
  <si>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</si>
  <si>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</si>
  <si>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</si>
  <si>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</si>
  <si>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</si>
  <si>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</si>
  <si>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</si>
  <si>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</si>
  <si>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</si>
  <si>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</si>
  <si>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</si>
  <si>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</si>
  <si>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</si>
  <si>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</si>
  <si>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</si>
  <si>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</si>
  <si>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</si>
  <si>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</si>
  <si>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</si>
  <si>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</si>
  <si>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</si>
  <si>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</si>
  <si>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</si>
  <si>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</si>
  <si>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</si>
  <si>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</si>
  <si>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</si>
  <si>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</si>
  <si>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</si>
  <si>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</si>
  <si>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</si>
  <si>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</si>
  <si>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</si>
  <si>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</si>
  <si>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</si>
  <si>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</si>
  <si>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</si>
  <si>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</si>
  <si>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</si>
  <si>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</si>
  <si>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</si>
  <si>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</si>
  <si>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</si>
  <si>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</si>
  <si>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</si>
  <si>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</si>
  <si>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</si>
  <si>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</si>
  <si>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</si>
  <si>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</si>
  <si>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</si>
  <si>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</si>
  <si>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</si>
  <si>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</si>
  <si>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</si>
  <si>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</si>
  <si>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</si>
  <si>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</si>
  <si>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</si>
  <si>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</si>
  <si>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</si>
  <si>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</si>
  <si>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</si>
  <si>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</si>
  <si>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</si>
  <si>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</si>
  <si>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</si>
  <si>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</si>
  <si>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</si>
  <si>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</si>
  <si>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</si>
  <si>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</si>
  <si>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</si>
  <si>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</si>
  <si>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</si>
  <si>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</si>
  <si>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</si>
  <si>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</si>
  <si>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</si>
  <si>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</si>
  <si>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</si>
  <si>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</si>
  <si>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</si>
  <si>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</si>
  <si>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</si>
  <si>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</si>
  <si>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</si>
  <si>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</si>
  <si>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</si>
  <si>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</si>
  <si>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</si>
  <si>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</si>
  <si>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</si>
  <si>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</si>
  <si>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</si>
  <si>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</si>
  <si>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</si>
  <si>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</si>
  <si>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</si>
  <si>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</si>
  <si>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</si>
  <si>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</si>
  <si>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</si>
  <si>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</si>
  <si>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</si>
  <si>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</si>
  <si>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</si>
  <si>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</si>
  <si>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</si>
  <si>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</si>
  <si>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</si>
  <si>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</si>
  <si>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</si>
  <si>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</si>
  <si>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</si>
  <si>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</si>
  <si>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</si>
  <si>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</si>
  <si>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</si>
  <si>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</si>
  <si>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</si>
  <si>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</si>
  <si>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</si>
  <si>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</si>
  <si>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</si>
  <si>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</si>
  <si>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</si>
  <si>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</si>
  <si>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</si>
  <si>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</si>
  <si>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</si>
  <si>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</si>
  <si>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</si>
  <si>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</si>
  <si>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</si>
  <si>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</si>
  <si>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</si>
  <si>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</si>
  <si>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</si>
  <si>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</si>
  <si>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</si>
  <si>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</si>
  <si>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</si>
  <si>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</si>
  <si>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</si>
  <si>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</si>
  <si>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</si>
  <si>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</si>
  <si>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</si>
  <si>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</si>
  <si>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</si>
  <si>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</si>
  <si>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</si>
  <si>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</si>
  <si>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</si>
  <si>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</si>
  <si>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</si>
  <si>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</si>
  <si>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</si>
  <si>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</si>
  <si>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</si>
  <si>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</si>
  <si>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</si>
  <si>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</si>
  <si>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</si>
  <si>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</si>
  <si>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</si>
  <si>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</si>
  <si>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</si>
  <si>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</si>
  <si>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</si>
  <si>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</si>
  <si>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</si>
  <si>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</si>
  <si>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</si>
  <si>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</si>
  <si>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</si>
  <si>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</si>
  <si>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</si>
  <si>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</si>
  <si>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</si>
  <si>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</si>
  <si>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</si>
  <si>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</si>
  <si>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</si>
  <si>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</si>
  <si>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</si>
  <si>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</si>
  <si>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</si>
  <si>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</si>
  <si>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</si>
  <si>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</si>
  <si>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</si>
  <si>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</si>
  <si>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</si>
  <si>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</si>
  <si>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</si>
  <si>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</si>
  <si>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</si>
  <si>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</si>
  <si>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</si>
  <si>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</si>
  <si>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</si>
  <si>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</si>
  <si>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</si>
  <si>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</si>
  <si>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</si>
  <si>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</si>
  <si>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</si>
  <si>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</si>
  <si>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</si>
  <si>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</si>
  <si>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</si>
  <si>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</si>
  <si>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</si>
  <si>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</si>
  <si>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</si>
  <si>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</si>
  <si>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</si>
  <si>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</si>
  <si>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</si>
  <si>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</si>
  <si>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</si>
  <si>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</si>
  <si>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</si>
  <si>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</si>
  <si>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</si>
  <si>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</si>
  <si>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</si>
  <si>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</si>
  <si>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</si>
  <si>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</si>
  <si>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</si>
  <si>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</si>
  <si>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</si>
  <si>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</si>
  <si>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</si>
  <si>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</si>
  <si>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</si>
  <si>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</si>
  <si>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</si>
  <si>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</si>
  <si>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</si>
  <si>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</si>
  <si>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</si>
  <si>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</si>
  <si>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</si>
  <si>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</si>
  <si>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</si>
  <si>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</si>
  <si>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</si>
  <si>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</si>
  <si>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</si>
  <si>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</si>
  <si>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</si>
  <si>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</si>
  <si>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</si>
  <si>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</si>
  <si>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</si>
  <si>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</si>
  <si>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</si>
  <si>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</si>
  <si>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</si>
  <si>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</si>
  <si>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</si>
  <si>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</si>
  <si>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</si>
  <si>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</si>
  <si>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</si>
  <si>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</si>
  <si>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</si>
  <si>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</si>
  <si>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</si>
  <si>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</si>
  <si>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</si>
  <si>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</si>
  <si>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</si>
  <si>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</si>
  <si>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</si>
  <si>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</si>
  <si>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</si>
  <si>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</si>
  <si>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</si>
  <si>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</si>
  <si>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</si>
  <si>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</si>
  <si>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</si>
  <si>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</si>
  <si>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</si>
  <si>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</si>
  <si>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</si>
  <si>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</si>
  <si>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</si>
  <si>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</si>
  <si>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</si>
  <si>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</si>
  <si>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</si>
  <si>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</si>
  <si>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</si>
  <si>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</si>
  <si>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</si>
  <si>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</si>
  <si>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</si>
  <si>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</si>
  <si>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</si>
  <si>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</si>
  <si>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</si>
  <si>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</si>
  <si>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</si>
  <si>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</si>
  <si>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</si>
  <si>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</si>
  <si>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</si>
  <si>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</si>
  <si>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</si>
  <si>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</si>
  <si>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</si>
  <si>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</si>
  <si>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</si>
  <si>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</si>
  <si>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</si>
  <si>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</si>
  <si>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</si>
  <si>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</si>
  <si>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</si>
  <si>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</si>
  <si>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</si>
  <si>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</si>
  <si>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</si>
  <si>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</si>
  <si>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</si>
  <si>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</si>
  <si>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</si>
  <si>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</si>
  <si>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</si>
  <si>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</si>
  <si>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</si>
  <si>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</si>
  <si>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</si>
  <si>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</si>
  <si>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</si>
  <si>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</si>
  <si>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</si>
  <si>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</si>
  <si>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</si>
  <si>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</si>
  <si>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</si>
  <si>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</si>
  <si>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</si>
  <si>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</si>
  <si>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</si>
  <si>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</si>
  <si>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</si>
  <si>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</si>
  <si>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</si>
  <si>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</si>
  <si>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</si>
  <si>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</si>
  <si>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</si>
  <si>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</si>
  <si>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</si>
  <si>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</si>
  <si>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</si>
  <si>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</si>
  <si>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</si>
  <si>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</si>
  <si>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</si>
  <si>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</si>
  <si>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</si>
  <si>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</si>
  <si>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</si>
  <si>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</si>
  <si>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</si>
  <si>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</si>
  <si>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</si>
  <si>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</si>
  <si>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</si>
  <si>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</si>
  <si>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</si>
  <si>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</si>
  <si>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</si>
  <si>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</si>
  <si>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</si>
  <si>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</si>
  <si>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</si>
  <si>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</si>
  <si>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</si>
  <si>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</si>
  <si>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</si>
  <si>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</si>
  <si>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</si>
  <si>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</si>
  <si>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</si>
  <si>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</si>
  <si>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</si>
  <si>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</si>
  <si>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</si>
  <si>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</si>
  <si>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</si>
  <si>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</si>
  <si>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</si>
  <si>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</si>
  <si>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</si>
  <si>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</si>
  <si>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</si>
  <si>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</si>
  <si>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</si>
  <si>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</si>
  <si>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</si>
  <si>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</si>
  <si>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</si>
  <si>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</si>
  <si>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</si>
  <si>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</si>
  <si>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</si>
  <si>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</si>
  <si>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</si>
  <si>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</si>
  <si>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</si>
  <si>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</si>
  <si>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</si>
  <si>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</si>
  <si>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</si>
  <si>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</si>
  <si>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</si>
  <si>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</si>
  <si>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</si>
  <si>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</si>
  <si>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</si>
  <si>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</si>
  <si>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</si>
  <si>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</si>
  <si>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</si>
  <si>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</si>
  <si>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</si>
  <si>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</si>
  <si>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</si>
  <si>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</si>
  <si>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</si>
  <si>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</si>
  <si>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</si>
  <si>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</si>
  <si>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</si>
  <si>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</si>
  <si>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</si>
  <si>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</si>
  <si>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</si>
  <si>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</si>
  <si>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</si>
  <si>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</si>
  <si>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</si>
  <si>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</si>
  <si>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</si>
  <si>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</si>
  <si>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</si>
  <si>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</si>
  <si>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</si>
  <si>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</si>
  <si>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</si>
  <si>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</si>
  <si>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</si>
  <si>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</si>
  <si>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</si>
  <si>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</si>
  <si>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</si>
  <si>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</si>
  <si>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</si>
  <si>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</si>
  <si>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</si>
  <si>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</si>
  <si>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</si>
  <si>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</si>
  <si>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</si>
  <si>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</si>
  <si>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</si>
  <si>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</si>
  <si>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</si>
  <si>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</si>
  <si>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</si>
  <si>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</si>
  <si>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</si>
  <si>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</si>
  <si>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</si>
  <si>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</si>
  <si>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</si>
  <si>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</si>
  <si>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</si>
  <si>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</si>
  <si>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</si>
  <si>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</si>
  <si>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</si>
  <si>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</si>
  <si>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</si>
  <si>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</si>
  <si>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</si>
  <si>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</si>
  <si>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</si>
  <si>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</si>
  <si>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</si>
  <si>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</si>
  <si>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</si>
  <si>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</si>
  <si>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</si>
  <si>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</si>
  <si>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</si>
  <si>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</si>
  <si>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</si>
  <si>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</si>
  <si>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</si>
  <si>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</si>
  <si>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</si>
  <si>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</si>
  <si>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</si>
  <si>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</si>
  <si>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</si>
  <si>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</si>
  <si>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</si>
  <si>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</si>
  <si>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</si>
  <si>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</si>
  <si>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</si>
  <si>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</si>
  <si>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</si>
  <si>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</si>
  <si>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</si>
  <si>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</si>
  <si>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</si>
  <si>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</si>
  <si>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</si>
  <si>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</si>
  <si>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</si>
  <si>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</si>
  <si>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</si>
  <si>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</si>
  <si>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</si>
  <si>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</si>
  <si>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</si>
  <si>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</si>
  <si>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</si>
  <si>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</si>
  <si>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</si>
  <si>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</si>
  <si>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</si>
  <si>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</si>
  <si>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</si>
  <si>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</si>
  <si>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</si>
  <si>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</si>
  <si>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</si>
  <si>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</si>
  <si>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</si>
  <si>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</si>
  <si>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</si>
  <si>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</si>
  <si>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</si>
  <si>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</si>
  <si>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</si>
  <si>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</si>
  <si>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</si>
  <si>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</si>
  <si>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</si>
  <si>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</si>
  <si>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</si>
  <si>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</si>
  <si>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</si>
  <si>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</si>
  <si>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</si>
  <si>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</si>
  <si>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</si>
  <si>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</si>
  <si>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</si>
  <si>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</si>
  <si>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</si>
  <si>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</si>
  <si>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</si>
  <si>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</si>
  <si>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</si>
  <si>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</si>
  <si>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</si>
  <si>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</si>
  <si>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</si>
  <si>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</si>
  <si>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</si>
  <si>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</si>
  <si>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</si>
  <si>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</si>
  <si>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</si>
  <si>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</si>
  <si>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</si>
  <si>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</si>
  <si>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</si>
  <si>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</si>
  <si>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</si>
  <si>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</si>
  <si>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</si>
  <si>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</si>
  <si>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</si>
  <si>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</si>
  <si>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</si>
  <si>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</si>
  <si>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</si>
  <si>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</si>
  <si>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</si>
  <si>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</si>
  <si>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</si>
  <si>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</si>
  <si>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</si>
  <si>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</si>
  <si>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</si>
  <si>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</si>
  <si>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</si>
  <si>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</si>
  <si>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</si>
  <si>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</si>
  <si>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</si>
  <si>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</si>
  <si>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</si>
  <si>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</si>
  <si>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</si>
  <si>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</si>
  <si>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</si>
  <si>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</si>
  <si>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</si>
  <si>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</si>
  <si>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</si>
  <si>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</si>
  <si>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</si>
  <si>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</si>
  <si>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</si>
  <si>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</si>
  <si>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</si>
  <si>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</si>
  <si>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</si>
  <si>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</si>
  <si>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</si>
  <si>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</si>
  <si>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</si>
  <si>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</si>
  <si>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</si>
  <si>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</si>
  <si>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</si>
  <si>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</si>
  <si>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</si>
  <si>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</si>
  <si>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</si>
  <si>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</si>
  <si>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</si>
  <si>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</si>
  <si>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</si>
  <si>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</si>
  <si>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</si>
  <si>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</si>
  <si>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</si>
  <si>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</si>
  <si>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</si>
  <si>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</si>
  <si>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</si>
  <si>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</si>
  <si>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</si>
  <si>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</si>
  <si>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</si>
  <si>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</si>
  <si>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</si>
  <si>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</si>
  <si>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</si>
  <si>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</si>
  <si>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</si>
  <si>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</si>
  <si>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</si>
  <si>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</si>
  <si>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</si>
  <si>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</si>
  <si>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</si>
  <si>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</si>
  <si>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</si>
  <si>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</si>
  <si>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</si>
  <si>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</si>
  <si>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</si>
  <si>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</si>
  <si>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</si>
  <si>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</si>
  <si>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</si>
  <si>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</si>
  <si>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</si>
  <si>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</si>
  <si>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</si>
  <si>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</si>
  <si>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</si>
  <si>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</si>
  <si>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</si>
  <si>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</si>
  <si>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</si>
  <si>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</si>
  <si>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</si>
  <si>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</si>
  <si>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</si>
  <si>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</si>
  <si>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</si>
  <si>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</si>
  <si>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</si>
  <si>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</si>
  <si>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</si>
  <si>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</si>
  <si>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</si>
  <si>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</si>
  <si>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</si>
  <si>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</si>
  <si>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</si>
  <si>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</si>
  <si>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</si>
  <si>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</si>
  <si>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</si>
  <si>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</si>
  <si>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</si>
  <si>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</si>
  <si>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</si>
  <si>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</si>
  <si>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</si>
  <si>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</si>
  <si>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</si>
  <si>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</si>
  <si>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</si>
  <si>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</si>
  <si>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</si>
  <si>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</si>
  <si>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</si>
  <si>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</si>
  <si>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</si>
  <si>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</si>
  <si>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</si>
  <si>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</si>
  <si>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</si>
  <si>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</si>
  <si>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</si>
  <si>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</si>
  <si>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</si>
  <si>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</si>
  <si>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</si>
  <si>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</si>
  <si>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</si>
  <si>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</si>
  <si>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</si>
  <si>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</si>
  <si>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</si>
  <si>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</si>
  <si>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</si>
  <si>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</si>
  <si>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</si>
  <si>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</si>
  <si>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</si>
  <si>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</si>
  <si>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</si>
  <si>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</si>
  <si>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</si>
  <si>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</si>
  <si>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</si>
  <si>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</si>
  <si>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</si>
  <si>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</si>
  <si>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</si>
  <si>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</si>
  <si>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</si>
  <si>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</si>
  <si>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</si>
  <si>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</si>
  <si>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</si>
  <si>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</si>
  <si>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</si>
  <si>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</si>
  <si>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</si>
  <si>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</si>
  <si>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</si>
  <si>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</si>
  <si>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</si>
  <si>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</si>
  <si>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</si>
  <si>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</si>
  <si>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</si>
  <si>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</si>
  <si>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</si>
  <si>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</si>
  <si>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</si>
  <si>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</si>
  <si>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</si>
  <si>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</si>
  <si>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</si>
  <si>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</si>
  <si>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</si>
  <si>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</si>
  <si>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</si>
  <si>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</si>
  <si>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</si>
  <si>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</si>
  <si>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</si>
  <si>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</si>
  <si>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</si>
  <si>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</si>
  <si>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</si>
  <si>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</si>
  <si>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</si>
  <si>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</si>
  <si>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</si>
  <si>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</si>
  <si>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</si>
  <si>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</si>
  <si>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</si>
  <si>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</si>
  <si>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</si>
  <si>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</si>
  <si>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</si>
  <si>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</si>
  <si>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</si>
  <si>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</si>
  <si>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</si>
  <si>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</si>
  <si>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</si>
  <si>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</si>
  <si>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</si>
  <si>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</si>
  <si>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</si>
  <si>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</si>
  <si>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</si>
  <si>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</si>
  <si>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</si>
  <si>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</si>
  <si>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</si>
  <si>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</si>
  <si>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</si>
  <si>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</si>
  <si>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</si>
  <si>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</si>
  <si>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</si>
  <si>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</si>
  <si>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</si>
  <si>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</si>
  <si>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</si>
  <si>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</si>
  <si>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</si>
  <si>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</si>
  <si>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</si>
  <si>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</si>
  <si>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</si>
  <si>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</si>
  <si>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</si>
  <si>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</si>
  <si>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</si>
  <si>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</si>
  <si>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</si>
  <si>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</si>
  <si>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</si>
  <si>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</si>
  <si>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</si>
  <si>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</si>
  <si>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</si>
  <si>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</si>
  <si>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</si>
  <si>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</si>
  <si>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</si>
  <si>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</si>
  <si>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</si>
  <si>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</si>
  <si>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</si>
  <si>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</si>
  <si>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</si>
  <si>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</si>
  <si>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</si>
  <si>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</si>
  <si>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</si>
  <si>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</si>
  <si>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</si>
  <si>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</si>
  <si>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</si>
  <si>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</si>
  <si>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</si>
  <si>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</si>
  <si>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</si>
  <si>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</si>
  <si>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</si>
  <si>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</si>
  <si>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</si>
  <si>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</si>
  <si>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</si>
  <si>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</si>
  <si>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</si>
  <si>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</si>
  <si>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</si>
  <si>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</si>
  <si>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</si>
  <si>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</si>
  <si>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</si>
  <si>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</si>
  <si>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</si>
  <si>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</si>
  <si>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</si>
  <si>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</si>
  <si>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</si>
  <si>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</si>
  <si>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</si>
  <si>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</si>
  <si>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</si>
  <si>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</si>
  <si>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</si>
  <si>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</si>
  <si>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</si>
  <si>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</si>
  <si>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</si>
  <si>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</si>
  <si>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</si>
  <si>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</si>
  <si>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</si>
  <si>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</si>
  <si>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</si>
  <si>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</si>
  <si>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</si>
  <si>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</si>
  <si>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</si>
  <si>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</si>
  <si>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</si>
  <si>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</si>
  <si>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</si>
  <si>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</si>
  <si>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</si>
  <si>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</si>
  <si>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</si>
  <si>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</si>
  <si>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</si>
  <si>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</si>
  <si>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</si>
  <si>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</si>
  <si>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</si>
  <si>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</si>
  <si>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</si>
  <si>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</si>
  <si>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</si>
  <si>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</si>
  <si>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</si>
  <si>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</si>
  <si>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</si>
  <si>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</si>
  <si>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</si>
  <si>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</si>
  <si>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</si>
  <si>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</si>
  <si>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</si>
  <si>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</si>
  <si>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</si>
  <si>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</si>
  <si>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</si>
  <si>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</si>
  <si>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</si>
  <si>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</si>
  <si>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</si>
  <si>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</si>
  <si>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</si>
  <si>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</si>
  <si>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</si>
  <si>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</si>
  <si>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</si>
  <si>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</si>
  <si>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</si>
  <si>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</si>
  <si>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</si>
  <si>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</si>
  <si>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</si>
  <si>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</si>
  <si>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</si>
  <si>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</si>
  <si>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</si>
  <si>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</si>
  <si>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</si>
  <si>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</si>
  <si>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</si>
  <si>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</si>
  <si>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</si>
  <si>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</si>
  <si>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</si>
  <si>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</si>
  <si>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</si>
  <si>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</si>
  <si>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</si>
  <si>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</si>
  <si>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</si>
  <si>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</si>
  <si>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</si>
  <si>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</si>
  <si>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</si>
  <si>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</si>
  <si>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</si>
  <si>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</si>
  <si>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</si>
  <si>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</si>
  <si>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</si>
  <si>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</si>
  <si>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</si>
  <si>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</si>
  <si>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</si>
  <si>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</si>
  <si>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</si>
  <si>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</si>
  <si>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</si>
  <si>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</si>
  <si>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</si>
  <si>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</si>
  <si>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</si>
  <si>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</si>
  <si>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</si>
  <si>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</si>
  <si>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</si>
  <si>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</si>
  <si>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</si>
  <si>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</si>
  <si>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</si>
  <si>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</si>
  <si>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</si>
  <si>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</si>
  <si>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</si>
  <si>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</si>
  <si>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</si>
  <si>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</si>
  <si>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</si>
  <si>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</si>
  <si>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</si>
  <si>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</si>
  <si>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</si>
  <si>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</si>
  <si>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</si>
  <si>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</si>
  <si>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</si>
  <si>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</si>
  <si>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</si>
  <si>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</si>
  <si>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</si>
  <si>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</si>
  <si>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</si>
  <si>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</si>
  <si>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</si>
  <si>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</si>
  <si>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</si>
  <si>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</si>
  <si>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</si>
  <si>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</si>
  <si>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</si>
  <si>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</si>
  <si>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</si>
  <si>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</si>
  <si>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</si>
  <si>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</si>
  <si>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</si>
  <si>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</si>
  <si>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</si>
  <si>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</si>
  <si>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</si>
  <si>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</si>
  <si>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</si>
  <si>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</si>
  <si>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</si>
  <si>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</si>
  <si>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</si>
  <si>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</si>
  <si>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</si>
  <si>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</si>
  <si>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</si>
  <si>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</si>
  <si>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</si>
  <si>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</si>
  <si>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</si>
  <si>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</si>
  <si>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</si>
  <si>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</si>
  <si>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</si>
  <si>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</si>
  <si>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</si>
  <si>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</si>
  <si>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</si>
  <si>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</si>
  <si>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</si>
  <si>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</si>
  <si>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</si>
  <si>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</si>
  <si>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</si>
  <si>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</si>
  <si>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</si>
  <si>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</si>
  <si>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</si>
  <si>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</si>
  <si>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</si>
  <si>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</si>
  <si>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</si>
  <si>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</si>
  <si>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</si>
  <si>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</si>
  <si>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</si>
  <si>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</si>
  <si>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</si>
  <si>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</si>
  <si>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</si>
  <si>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</si>
  <si>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</si>
  <si>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</si>
  <si>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</si>
  <si>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</si>
  <si>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</si>
  <si>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</si>
  <si>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</si>
  <si>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</si>
  <si>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</si>
  <si>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</si>
  <si>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</si>
  <si>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</si>
  <si>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</si>
  <si>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</si>
  <si>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</si>
  <si>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</si>
  <si>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</si>
  <si>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</si>
  <si>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</si>
  <si>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</si>
  <si>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</si>
  <si>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</si>
  <si>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</si>
  <si>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</si>
  <si>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</si>
  <si>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</si>
  <si>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</si>
  <si>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</si>
  <si>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</si>
  <si>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</si>
  <si>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</si>
  <si>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</si>
  <si>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</si>
  <si>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</si>
  <si>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</si>
  <si>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</si>
  <si>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</si>
  <si>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</si>
  <si>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</si>
  <si>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</si>
  <si>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</si>
  <si>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</si>
  <si>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</si>
  <si>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</si>
  <si>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</si>
  <si>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</si>
  <si>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</si>
  <si>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</si>
  <si>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</si>
  <si>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</si>
  <si>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</si>
  <si>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</si>
  <si>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</si>
  <si>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</si>
  <si>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</si>
  <si>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</si>
  <si>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</si>
  <si>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</si>
  <si>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</si>
  <si>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</si>
  <si>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</si>
  <si>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</si>
  <si>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</si>
  <si>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</si>
  <si>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</si>
  <si>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</si>
  <si>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</si>
  <si>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</si>
  <si>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</si>
  <si>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</si>
  <si>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</si>
  <si>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</si>
  <si>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</si>
  <si>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</si>
  <si>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</si>
  <si>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</si>
  <si>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</si>
  <si>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</si>
  <si>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</si>
  <si>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</si>
  <si>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</si>
  <si>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</si>
  <si>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</si>
  <si>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</si>
  <si>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</si>
  <si>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</si>
  <si>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</si>
  <si>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</si>
  <si>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</si>
  <si>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</si>
  <si>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</si>
  <si>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</si>
  <si>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</si>
  <si>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</si>
  <si>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</si>
  <si>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</si>
  <si>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</si>
  <si>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</si>
  <si>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</si>
  <si>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</si>
  <si>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</si>
  <si>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</si>
  <si>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</si>
  <si>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</si>
  <si>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</si>
  <si>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</si>
  <si>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</si>
  <si>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</si>
  <si>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</si>
  <si>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</si>
  <si>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</si>
  <si>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</si>
  <si>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</si>
  <si>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</si>
  <si>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</si>
  <si>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</si>
  <si>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</si>
  <si>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</si>
  <si>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</si>
  <si>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</si>
  <si>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</si>
  <si>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</si>
  <si>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</si>
  <si>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</si>
  <si>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</si>
  <si>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</si>
  <si>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</si>
  <si>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</si>
  <si>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</si>
  <si>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</si>
  <si>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</si>
  <si>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</si>
  <si>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</si>
  <si>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</si>
  <si>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</si>
  <si>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</si>
  <si>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</si>
  <si>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</si>
  <si>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</si>
  <si>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</si>
  <si>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</si>
  <si>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</si>
  <si>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</si>
  <si>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</si>
  <si>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</si>
  <si>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</si>
  <si>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</si>
  <si>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</si>
  <si>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</si>
  <si>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</si>
  <si>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</si>
  <si>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</si>
  <si>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</si>
  <si>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</si>
  <si>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</si>
  <si>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</si>
  <si>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</si>
  <si>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</si>
  <si>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</si>
  <si>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</si>
  <si>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</si>
  <si>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</si>
  <si>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</si>
  <si>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</si>
  <si>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</si>
  <si>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</si>
  <si>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</si>
  <si>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</si>
  <si>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</si>
  <si>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</si>
  <si>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</si>
  <si>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</si>
  <si>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</si>
  <si>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</si>
  <si>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</si>
  <si>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</si>
  <si>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</si>
  <si>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</si>
  <si>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</si>
  <si>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</si>
  <si>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</si>
  <si>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</si>
  <si>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</si>
  <si>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</si>
  <si>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</si>
  <si>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</si>
  <si>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</si>
  <si>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</si>
  <si>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</si>
  <si>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</si>
  <si>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</si>
  <si>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</si>
  <si>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</si>
  <si>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</si>
  <si>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</si>
  <si>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</si>
  <si>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</si>
  <si>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</si>
  <si>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</si>
  <si>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</si>
  <si>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</si>
  <si>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</si>
  <si>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</si>
  <si>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</si>
  <si>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</si>
  <si>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</si>
  <si>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</si>
  <si>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</si>
  <si>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</si>
  <si>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</si>
  <si>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</si>
  <si>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</si>
  <si>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</si>
  <si>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</si>
  <si>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</si>
  <si>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</si>
  <si>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</si>
  <si>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</si>
  <si>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</si>
  <si>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</si>
  <si>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</si>
  <si>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</si>
  <si>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</si>
  <si>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</si>
  <si>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</si>
  <si>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</si>
  <si>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</si>
  <si>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</si>
  <si>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</si>
  <si>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</si>
  <si>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</si>
  <si>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</si>
  <si>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</si>
  <si>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</si>
  <si>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</si>
  <si>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</si>
  <si>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</si>
  <si>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</si>
  <si>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</si>
  <si>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</si>
  <si>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</si>
  <si>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</si>
  <si>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</si>
  <si>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</si>
  <si>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</si>
  <si>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</si>
  <si>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</si>
  <si>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</si>
  <si>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</si>
  <si>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</si>
  <si>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</si>
  <si>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</si>
  <si>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</si>
  <si>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</si>
  <si>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</si>
  <si>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</si>
  <si>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</si>
  <si>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</si>
  <si>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</si>
  <si>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</si>
  <si>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</si>
  <si>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</si>
  <si>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</si>
  <si>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</si>
  <si>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</si>
  <si>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</si>
  <si>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</si>
  <si>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</si>
  <si>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</si>
  <si>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</si>
  <si>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</si>
  <si>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</si>
  <si>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</si>
  <si>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</si>
  <si>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</si>
  <si>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</si>
  <si>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</si>
  <si>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</si>
  <si>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</si>
  <si>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</si>
  <si>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</si>
  <si>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</si>
  <si>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</si>
  <si>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</si>
  <si>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</si>
  <si>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</si>
  <si>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</si>
  <si>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</si>
  <si>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</si>
  <si>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</si>
  <si>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</si>
  <si>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</si>
  <si>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</si>
  <si>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</si>
  <si>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</si>
  <si>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</si>
  <si>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</si>
  <si>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</si>
  <si>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</si>
  <si>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</si>
  <si>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</si>
  <si>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</si>
  <si>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</si>
  <si>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</si>
  <si>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</si>
  <si>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</si>
  <si>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</si>
  <si>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</si>
  <si>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</si>
  <si>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</si>
  <si>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</si>
  <si>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</si>
  <si>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</si>
  <si>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</si>
  <si>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</si>
  <si>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</si>
  <si>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</si>
  <si>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</si>
  <si>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</si>
  <si>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</si>
  <si>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</si>
  <si>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</si>
  <si>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</si>
  <si>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</si>
  <si>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</si>
  <si>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</si>
  <si>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</si>
  <si>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</si>
  <si>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</si>
  <si>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</si>
  <si>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</si>
  <si>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</si>
  <si>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</si>
  <si>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</si>
  <si>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</si>
  <si>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</si>
  <si>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</si>
  <si>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</si>
  <si>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</si>
  <si>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</si>
  <si>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</si>
  <si>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</si>
  <si>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</si>
  <si>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</si>
  <si>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</si>
  <si>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</si>
  <si>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</si>
  <si>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</si>
  <si>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</si>
  <si>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</si>
  <si>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</si>
  <si>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</si>
  <si>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</si>
  <si>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</si>
  <si>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</si>
  <si>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</si>
  <si>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</si>
  <si>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</si>
  <si>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</si>
  <si>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</si>
  <si>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</si>
  <si>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</si>
  <si>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</si>
  <si>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</si>
  <si>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</si>
  <si>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</si>
  <si>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</si>
  <si>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</si>
  <si>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</si>
  <si>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</si>
  <si>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</si>
  <si>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</si>
  <si>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</si>
  <si>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</si>
  <si>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</si>
  <si>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</si>
  <si>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</si>
  <si>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</si>
  <si>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</si>
  <si>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</si>
  <si>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</si>
  <si>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</si>
  <si>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</si>
  <si>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</si>
  <si>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</si>
  <si>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</si>
  <si>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</si>
  <si>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</si>
  <si>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</si>
  <si>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</si>
  <si>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</si>
  <si>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</si>
  <si>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</si>
  <si>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</si>
  <si>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</si>
  <si>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</si>
  <si>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</si>
  <si>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</si>
  <si>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</si>
  <si>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</si>
  <si>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</si>
  <si>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</si>
  <si>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</si>
  <si>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</si>
  <si>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</si>
  <si>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</si>
  <si>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</si>
  <si>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</si>
  <si>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</si>
  <si>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</si>
  <si>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</si>
  <si>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</si>
  <si>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</si>
  <si>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</si>
  <si>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</si>
  <si>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</si>
  <si>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</si>
  <si>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</si>
  <si>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</si>
  <si>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</si>
  <si>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</si>
  <si>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</si>
  <si>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</si>
  <si>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</si>
  <si>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</si>
  <si>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</si>
  <si>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</si>
  <si>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</si>
  <si>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</si>
  <si>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</si>
  <si>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</si>
  <si>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</si>
  <si>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</si>
  <si>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</si>
  <si>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</si>
  <si>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</si>
  <si>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</si>
  <si>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</si>
  <si>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</si>
  <si>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</si>
  <si>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</si>
  <si>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</si>
  <si>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</si>
  <si>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</si>
  <si>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</si>
  <si>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</si>
  <si>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</si>
  <si>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</si>
  <si>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</si>
  <si>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</si>
  <si>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</si>
  <si>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</si>
  <si>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</si>
  <si>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</si>
  <si>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</si>
  <si>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</si>
  <si>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</si>
  <si>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</si>
  <si>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</si>
  <si>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</si>
  <si>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</si>
  <si>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</si>
  <si>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</si>
  <si>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</si>
  <si>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</si>
  <si>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</si>
  <si>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</si>
  <si>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</si>
  <si>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</si>
  <si>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</si>
  <si>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</si>
  <si>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</si>
  <si>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</si>
  <si>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</si>
  <si>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</si>
  <si>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</si>
  <si>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</si>
  <si>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</si>
  <si>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</si>
  <si>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</si>
  <si>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</si>
  <si>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</si>
  <si>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</si>
  <si>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</si>
  <si>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</si>
  <si>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</si>
  <si>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</si>
  <si>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</si>
  <si>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</si>
  <si>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</si>
  <si>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</si>
  <si>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</si>
  <si>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</si>
  <si>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</si>
  <si>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</si>
  <si>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</si>
  <si>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</si>
  <si>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</si>
  <si>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</si>
  <si>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</si>
  <si>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</si>
  <si>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</si>
  <si>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</si>
  <si>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</si>
  <si>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</si>
  <si>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</si>
  <si>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</si>
  <si>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</si>
  <si>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</si>
  <si>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</si>
  <si>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</si>
  <si>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</si>
  <si>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</si>
  <si>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</si>
  <si>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</si>
  <si>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</si>
  <si>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</si>
  <si>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</si>
  <si>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</si>
  <si>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</si>
  <si>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</si>
  <si>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</si>
  <si>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</si>
  <si>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</si>
  <si>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</si>
  <si>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</si>
  <si>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</si>
  <si>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</si>
  <si>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</si>
  <si>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</si>
  <si>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</si>
  <si>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</si>
  <si>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</si>
  <si>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</si>
  <si>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</si>
  <si>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</si>
  <si>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</si>
  <si>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</si>
  <si>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</si>
  <si>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</si>
  <si>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</si>
  <si>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</si>
  <si>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</si>
  <si>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</si>
  <si>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</si>
  <si>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</si>
  <si>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</si>
  <si>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</si>
  <si>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</si>
  <si>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</si>
  <si>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</si>
  <si>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</si>
  <si>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</si>
  <si>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</si>
  <si>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</si>
  <si>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</si>
  <si>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</si>
  <si>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</si>
  <si>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</si>
  <si>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</si>
  <si>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</si>
  <si>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</si>
  <si>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</si>
  <si>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</si>
  <si>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</si>
  <si>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</si>
  <si>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</si>
  <si>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</si>
  <si>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</si>
  <si>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</si>
  <si>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</si>
  <si>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</si>
  <si>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</si>
  <si>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</si>
  <si>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</si>
  <si>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</si>
  <si>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</si>
  <si>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</si>
  <si>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</si>
  <si>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</si>
  <si>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</si>
  <si>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</si>
  <si>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</si>
  <si>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</si>
  <si>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</si>
  <si>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</si>
  <si>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</si>
  <si>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</si>
  <si>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</si>
  <si>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</si>
  <si>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</si>
  <si>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</si>
  <si>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</si>
  <si>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</si>
  <si>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</si>
  <si>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</si>
  <si>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</si>
  <si>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</si>
  <si>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</si>
  <si>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</si>
  <si>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</si>
  <si>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</si>
  <si>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</si>
  <si>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</si>
  <si>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</si>
  <si>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</si>
  <si>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</si>
  <si>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</si>
  <si>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</si>
  <si>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</si>
  <si>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</si>
  <si>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</si>
  <si>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</si>
  <si>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</si>
  <si>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</si>
  <si>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</si>
  <si>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</si>
  <si>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</si>
  <si>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</si>
  <si>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</si>
  <si>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</si>
  <si>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</si>
  <si>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</si>
  <si>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</si>
  <si>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</si>
  <si>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</si>
  <si>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</si>
  <si>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</si>
  <si>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</si>
  <si>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</si>
  <si>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</si>
  <si>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</si>
  <si>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</si>
  <si>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</si>
  <si>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</si>
  <si>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</si>
  <si>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</si>
  <si>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</si>
  <si>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</si>
  <si>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</si>
  <si>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</si>
  <si>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</si>
  <si>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</si>
  <si>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</si>
  <si>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</si>
  <si>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</si>
  <si>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</si>
  <si>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</si>
  <si>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</si>
  <si>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</si>
  <si>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</si>
  <si>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</si>
  <si>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</si>
  <si>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</si>
  <si>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</si>
  <si>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</si>
  <si>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</si>
  <si>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</si>
  <si>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</si>
  <si>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</si>
  <si>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</si>
  <si>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</si>
  <si>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</si>
  <si>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</si>
  <si>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</si>
  <si>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</si>
  <si>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</si>
  <si>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</si>
  <si>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</si>
  <si>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</si>
  <si>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</si>
  <si>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</si>
  <si>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</si>
  <si>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</si>
  <si>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</si>
  <si>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</si>
  <si>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</si>
  <si>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</si>
  <si>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</si>
  <si>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</si>
  <si>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</si>
  <si>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</si>
  <si>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</si>
  <si>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</si>
  <si>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</si>
  <si>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</si>
  <si>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</si>
  <si>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</si>
  <si>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</si>
  <si>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</si>
  <si>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</si>
  <si>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</si>
  <si>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</si>
  <si>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</si>
  <si>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</si>
  <si>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</si>
  <si>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</si>
  <si>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</si>
  <si>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</si>
  <si>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</si>
  <si>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</si>
  <si>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</si>
  <si>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</si>
  <si>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</si>
  <si>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</si>
  <si>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</si>
  <si>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</si>
  <si>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</si>
  <si>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</si>
  <si>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</si>
  <si>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</si>
  <si>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</si>
  <si>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</si>
  <si>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</si>
  <si>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</si>
  <si>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</si>
  <si>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</si>
  <si>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</si>
  <si>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</si>
  <si>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</si>
  <si>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</si>
  <si>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</si>
  <si>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</si>
  <si>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</si>
  <si>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</si>
  <si>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</si>
  <si>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</si>
  <si>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</si>
  <si>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</si>
  <si>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</si>
  <si>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</si>
  <si>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</si>
  <si>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</si>
  <si>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</si>
  <si>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</si>
  <si>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</si>
  <si>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</si>
  <si>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</si>
  <si>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</si>
  <si>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</si>
  <si>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</si>
  <si>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</si>
  <si>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</si>
  <si>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</si>
  <si>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</si>
  <si>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</si>
  <si>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</si>
  <si>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</si>
  <si>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</si>
  <si>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</si>
  <si>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</si>
  <si>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</si>
  <si>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</si>
  <si>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</si>
  <si>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</si>
  <si>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</si>
  <si>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</si>
  <si>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</si>
  <si>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</si>
  <si>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</si>
  <si>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</si>
  <si>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</si>
  <si>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</si>
  <si>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</si>
  <si>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</si>
  <si>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</si>
  <si>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</si>
  <si>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</si>
  <si>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</si>
  <si>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</si>
  <si>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</si>
  <si>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</si>
  <si>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</si>
  <si>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</si>
  <si>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</si>
  <si>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</si>
  <si>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</si>
  <si>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</si>
  <si>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</si>
  <si>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</si>
  <si>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</si>
  <si>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</si>
  <si>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</si>
  <si>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</si>
  <si>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</si>
  <si>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</si>
  <si>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</si>
  <si>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</si>
  <si>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</si>
  <si>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</si>
  <si>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</si>
  <si>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</si>
  <si>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</si>
  <si>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</si>
  <si>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</si>
  <si>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</si>
  <si>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</si>
  <si>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</si>
  <si>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</si>
  <si>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</si>
  <si>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</si>
  <si>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</si>
  <si>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</si>
  <si>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</si>
  <si>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</si>
  <si>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</si>
  <si>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</si>
  <si>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</si>
  <si>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</si>
  <si>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</si>
  <si>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</si>
  <si>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</si>
  <si>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</si>
  <si>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</si>
  <si>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</si>
  <si>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</si>
  <si>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</si>
  <si>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</si>
  <si>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</si>
  <si>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</si>
  <si>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</si>
  <si>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</si>
  <si>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</si>
  <si>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</si>
  <si>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</si>
  <si>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</si>
  <si>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</si>
  <si>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</si>
  <si>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</si>
  <si>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</si>
  <si>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</si>
  <si>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</si>
  <si>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</si>
  <si>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</si>
  <si>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</si>
  <si>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</si>
  <si>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</si>
  <si>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</si>
  <si>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</si>
  <si>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</si>
  <si>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</si>
  <si>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</si>
  <si>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</si>
  <si>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</si>
  <si>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</si>
  <si>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</si>
  <si>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</si>
  <si>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</si>
  <si>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</si>
  <si>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</si>
  <si>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</si>
  <si>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</si>
  <si>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</si>
  <si>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</si>
  <si>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</si>
  <si>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</si>
  <si>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</si>
  <si>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</si>
  <si>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</si>
  <si>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</si>
  <si>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</si>
  <si>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</si>
  <si>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</si>
  <si>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</si>
  <si>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</si>
  <si>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</si>
  <si>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</si>
  <si>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</si>
  <si>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</si>
  <si>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</si>
  <si>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</si>
  <si>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</si>
  <si>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</si>
  <si>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</si>
  <si>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</si>
  <si>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</si>
  <si>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</si>
  <si>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</si>
  <si>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</si>
  <si>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</si>
  <si>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</si>
  <si>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</si>
  <si>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</si>
  <si>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</si>
  <si>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</si>
  <si>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</si>
  <si>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</si>
  <si>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</si>
  <si>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</si>
  <si>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</si>
  <si>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</si>
  <si>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</si>
  <si>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</si>
  <si>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</si>
  <si>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</si>
  <si>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</si>
  <si>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</si>
  <si>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</si>
  <si>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</si>
  <si>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</si>
  <si>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</si>
  <si>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</si>
  <si>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</si>
  <si>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</si>
  <si>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</si>
  <si>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</si>
  <si>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</si>
  <si>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</si>
  <si>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</si>
  <si>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</si>
  <si>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</si>
  <si>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</si>
  <si>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</si>
  <si>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</si>
  <si>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</si>
  <si>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</si>
  <si>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</si>
  <si>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</si>
  <si>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</si>
  <si>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</si>
  <si>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</si>
  <si>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</si>
  <si>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</si>
  <si>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</si>
  <si>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</si>
  <si>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</si>
  <si>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</si>
  <si>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</si>
  <si>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</si>
  <si>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</si>
  <si>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</si>
  <si>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</si>
  <si>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</si>
  <si>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</si>
  <si>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</si>
  <si>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</si>
  <si>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</si>
  <si>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</si>
  <si>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</si>
  <si>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</si>
  <si>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</si>
  <si>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</si>
  <si>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</si>
  <si>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</si>
  <si>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</si>
  <si>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</si>
  <si>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</si>
  <si>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</si>
  <si>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</si>
  <si>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</si>
  <si>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</si>
  <si>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</si>
  <si>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</si>
  <si>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</si>
  <si>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</si>
  <si>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</si>
  <si>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</si>
  <si>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</si>
  <si>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</si>
  <si>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</si>
  <si>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</si>
  <si>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</si>
  <si>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</si>
  <si>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</si>
  <si>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</si>
  <si>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</si>
  <si>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</si>
  <si>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</si>
  <si>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</si>
  <si>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</si>
  <si>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</si>
  <si>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</si>
  <si>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</si>
  <si>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</si>
  <si>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</si>
  <si>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</si>
  <si>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</si>
  <si>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</si>
  <si>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</si>
  <si>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</si>
  <si>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</si>
  <si>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</si>
  <si>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</si>
  <si>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</si>
  <si>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</si>
  <si>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</si>
  <si>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</si>
  <si>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</si>
  <si>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</si>
  <si>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</si>
  <si>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</si>
  <si>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</si>
  <si>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</si>
  <si>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</si>
  <si>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</si>
  <si>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</si>
  <si>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</si>
  <si>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</si>
  <si>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</si>
  <si>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</si>
  <si>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</si>
  <si>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</si>
  <si>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</si>
  <si>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</si>
  <si>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</si>
  <si>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</si>
  <si>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</si>
  <si>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</si>
  <si>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</si>
  <si>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</si>
  <si>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</si>
  <si>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</si>
  <si>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</si>
  <si>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</si>
  <si>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</si>
  <si>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</si>
  <si>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</si>
  <si>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</si>
  <si>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</si>
  <si>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</si>
  <si>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</si>
  <si>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</si>
  <si>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</si>
  <si>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</si>
  <si>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</si>
  <si>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</si>
  <si>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</si>
  <si>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</si>
  <si>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</si>
  <si>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</si>
  <si>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</si>
  <si>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</si>
  <si>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</si>
  <si>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</si>
  <si>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</si>
  <si>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</si>
  <si>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</si>
  <si>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</si>
  <si>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</si>
  <si>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</si>
  <si>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</si>
  <si>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</si>
  <si>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</si>
  <si>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</si>
  <si>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</si>
  <si>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</si>
  <si>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</si>
  <si>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</si>
  <si>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</si>
  <si>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</si>
  <si>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</si>
  <si>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</si>
  <si>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</si>
  <si>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</si>
  <si>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</si>
  <si>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</si>
  <si>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</si>
  <si>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</si>
  <si>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</si>
  <si>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</si>
  <si>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</si>
  <si>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</si>
  <si>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</si>
  <si>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</si>
  <si>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</si>
  <si>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</si>
  <si>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</si>
  <si>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</si>
  <si>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</si>
  <si>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</si>
  <si>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</si>
  <si>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</si>
  <si>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</si>
  <si>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</si>
  <si>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</si>
  <si>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</si>
  <si>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</si>
  <si>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</si>
  <si>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</si>
  <si>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</si>
  <si>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</si>
  <si>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</si>
  <si>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</si>
  <si>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</si>
  <si>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</si>
  <si>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</si>
  <si>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</si>
  <si>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</si>
  <si>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</si>
  <si>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</si>
  <si>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</si>
  <si>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</si>
  <si>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</si>
  <si>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</si>
  <si>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</si>
  <si>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</si>
  <si>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</si>
  <si>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</si>
  <si>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</si>
  <si>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</si>
  <si>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</si>
  <si>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</si>
  <si>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</si>
  <si>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</si>
  <si>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</si>
  <si>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</si>
  <si>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</si>
  <si>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</si>
  <si>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</si>
  <si>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</si>
  <si>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</si>
  <si>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</si>
  <si>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</si>
  <si>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</si>
  <si>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</si>
  <si>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</si>
  <si>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</si>
  <si>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</si>
  <si>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</si>
  <si>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</si>
  <si>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</si>
  <si>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</si>
  <si>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</si>
  <si>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</si>
  <si>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</si>
  <si>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</si>
  <si>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</si>
  <si>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</si>
  <si>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</si>
  <si>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</si>
  <si>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</si>
  <si>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</si>
  <si>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</si>
  <si>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</si>
  <si>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</si>
  <si>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</si>
  <si>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</si>
  <si>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</si>
  <si>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</si>
  <si>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</si>
  <si>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</si>
  <si>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</si>
  <si>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</si>
  <si>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</si>
  <si>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</si>
  <si>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</si>
  <si>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</si>
  <si>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</si>
  <si>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</si>
  <si>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</si>
  <si>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</si>
  <si>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</si>
  <si>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</si>
  <si>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</si>
  <si>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</si>
  <si>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</si>
  <si>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</si>
  <si>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</si>
  <si>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</si>
  <si>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</si>
  <si>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</si>
  <si>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</si>
  <si>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</si>
  <si>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</si>
  <si>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</si>
  <si>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</si>
  <si>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</si>
  <si>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</si>
  <si>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</si>
  <si>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</si>
  <si>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</si>
  <si>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</si>
  <si>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</si>
  <si>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</si>
  <si>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</si>
  <si>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</si>
  <si>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</si>
  <si>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</si>
  <si>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</si>
  <si>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</si>
  <si>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</si>
  <si>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</si>
  <si>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</si>
  <si>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</si>
  <si>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</si>
  <si>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</si>
  <si>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</si>
  <si>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</si>
  <si>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</si>
  <si>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</si>
  <si>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</si>
  <si>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</si>
  <si>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</si>
  <si>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</si>
  <si>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</si>
  <si>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</si>
  <si>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</si>
  <si>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</si>
  <si>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</si>
  <si>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</si>
  <si>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</si>
  <si>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</si>
  <si>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</si>
  <si>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</si>
  <si>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</si>
  <si>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</si>
  <si>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</si>
  <si>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</si>
  <si>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</si>
  <si>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</si>
  <si>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</si>
  <si>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</si>
  <si>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</si>
  <si>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</si>
  <si>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</si>
  <si>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</si>
  <si>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</si>
  <si>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</si>
  <si>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</si>
  <si>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</si>
  <si>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</si>
  <si>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</si>
  <si>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</si>
  <si>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</si>
  <si>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</si>
  <si>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</si>
  <si>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</si>
  <si>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</si>
  <si>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</si>
  <si>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</si>
  <si>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</si>
  <si>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</si>
  <si>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</si>
  <si>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</si>
  <si>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</si>
  <si>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</si>
  <si>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</si>
  <si>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</si>
  <si>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</si>
  <si>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</si>
  <si>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</si>
  <si>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</si>
  <si>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</si>
  <si>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</si>
  <si>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</si>
  <si>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</si>
  <si>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</si>
  <si>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</si>
  <si>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</si>
  <si>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</si>
  <si>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</si>
  <si>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</si>
  <si>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</si>
  <si>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</si>
  <si>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</si>
  <si>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</si>
  <si>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</si>
  <si>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</si>
  <si>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</si>
  <si>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</si>
  <si>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</si>
  <si>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</si>
  <si>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</si>
  <si>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</si>
  <si>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</si>
  <si>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</si>
  <si>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</si>
  <si>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</si>
  <si>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</si>
  <si>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</si>
  <si>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</si>
  <si>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</si>
  <si>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</si>
  <si>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</si>
  <si>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</si>
  <si>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</si>
  <si>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</si>
  <si>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</si>
  <si>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</si>
  <si>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</si>
  <si>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</si>
  <si>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</si>
  <si>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</si>
  <si>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</si>
  <si>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</si>
  <si>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</si>
  <si>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</si>
  <si>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</si>
  <si>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</si>
  <si>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</si>
  <si>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</si>
  <si>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</si>
  <si>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</si>
  <si>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</si>
  <si>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</si>
  <si>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</si>
  <si>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</si>
  <si>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</si>
  <si>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</si>
  <si>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</si>
  <si>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</si>
  <si>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</si>
  <si>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</si>
  <si>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</si>
  <si>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</si>
  <si>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</si>
  <si>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</si>
  <si>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</si>
  <si>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</si>
  <si>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</si>
  <si>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</si>
  <si>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</si>
  <si>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</si>
  <si>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</si>
  <si>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</si>
  <si>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</si>
  <si>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</si>
  <si>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</si>
  <si>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</si>
  <si>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</si>
  <si>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</si>
  <si>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</si>
  <si>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</si>
  <si>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</si>
  <si>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</si>
  <si>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</si>
  <si>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</si>
  <si>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</si>
  <si>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</si>
  <si>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</si>
  <si>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</si>
  <si>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</si>
  <si>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</si>
  <si>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</si>
  <si>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</si>
  <si>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</si>
  <si>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</si>
  <si>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</si>
  <si>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</si>
  <si>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</si>
  <si>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</si>
  <si>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</si>
  <si>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</si>
  <si>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</si>
  <si>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</si>
  <si>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</si>
  <si>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</si>
  <si>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</si>
  <si>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</si>
  <si>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</si>
  <si>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</si>
  <si>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</si>
  <si>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</si>
  <si>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</si>
  <si>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</si>
  <si>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</si>
  <si>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</si>
  <si>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</si>
  <si>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</si>
  <si>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</si>
  <si>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</si>
  <si>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</si>
  <si>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</si>
  <si>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</si>
  <si>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</si>
  <si>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</si>
  <si>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</si>
  <si>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</si>
  <si>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</si>
  <si>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</si>
  <si>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</si>
  <si>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</si>
  <si>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</si>
  <si>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</si>
  <si>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</si>
  <si>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</si>
  <si>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</si>
  <si>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</si>
  <si>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</si>
  <si>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</si>
  <si>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</si>
  <si>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</si>
  <si>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</si>
  <si>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</si>
  <si>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</si>
  <si>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</si>
  <si>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</si>
  <si>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</si>
  <si>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</si>
  <si>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</si>
  <si>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</si>
  <si>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</si>
  <si>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</si>
  <si>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</si>
  <si>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</si>
  <si>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</si>
  <si>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</si>
  <si>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</si>
  <si>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</si>
  <si>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</si>
  <si>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</si>
  <si>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</si>
  <si>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</si>
  <si>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</si>
  <si>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</si>
  <si>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</si>
  <si>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</si>
  <si>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</si>
  <si>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</si>
  <si>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</si>
  <si>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</si>
  <si>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</si>
  <si>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</si>
  <si>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</si>
  <si>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</si>
  <si>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</si>
  <si>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</si>
  <si>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</si>
  <si>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</si>
  <si>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</si>
  <si>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</si>
  <si>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</si>
  <si>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</si>
  <si>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</si>
  <si>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</si>
  <si>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</si>
  <si>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</si>
  <si>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</si>
  <si>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</si>
  <si>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</si>
  <si>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</si>
  <si>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</si>
  <si>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</si>
  <si>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</si>
  <si>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</si>
  <si>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</si>
  <si>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</si>
  <si>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</si>
  <si>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</si>
  <si>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</si>
  <si>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</si>
  <si>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</si>
  <si>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</si>
  <si>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</si>
  <si>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</si>
  <si>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</si>
  <si>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</si>
  <si>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</si>
  <si>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</si>
  <si>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</si>
  <si>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</si>
  <si>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</si>
  <si>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</si>
  <si>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</si>
  <si>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</si>
  <si>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</si>
  <si>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</si>
  <si>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</si>
  <si>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</si>
  <si>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</si>
  <si>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</si>
  <si>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</si>
  <si>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</si>
  <si>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</si>
  <si>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</si>
  <si>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</si>
  <si>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</si>
  <si>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</si>
  <si>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</si>
  <si>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</si>
  <si>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</si>
  <si>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</si>
  <si>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</si>
  <si>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</si>
  <si>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</si>
  <si>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</si>
  <si>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</si>
  <si>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</si>
  <si>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</si>
  <si>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</si>
  <si>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</si>
  <si>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</si>
  <si>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</si>
  <si>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</si>
  <si>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</si>
  <si>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</si>
  <si>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</si>
  <si>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</si>
  <si>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</si>
  <si>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</si>
  <si>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</si>
  <si>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</si>
  <si>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</si>
  <si>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</si>
  <si>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</si>
  <si>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</si>
  <si>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</si>
  <si>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</si>
  <si>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</si>
  <si>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</si>
  <si>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</si>
  <si>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</si>
  <si>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</si>
  <si>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</si>
  <si>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</si>
  <si>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</si>
  <si>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</si>
  <si>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</si>
  <si>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</si>
  <si>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</si>
  <si>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</si>
  <si>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</si>
  <si>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</si>
  <si>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</si>
  <si>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</si>
  <si>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</si>
  <si>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</si>
  <si>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</si>
  <si>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</si>
  <si>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</si>
  <si>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</si>
  <si>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</si>
  <si>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</si>
  <si>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</si>
  <si>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</si>
  <si>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</si>
  <si>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</si>
  <si>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</si>
  <si>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</si>
  <si>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</si>
  <si>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</si>
  <si>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</si>
  <si>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</si>
  <si>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</si>
  <si>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</si>
  <si>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</si>
  <si>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</si>
  <si>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</si>
  <si>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</si>
  <si>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</si>
  <si>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</si>
  <si>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</si>
  <si>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</si>
  <si>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</si>
  <si>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</si>
  <si>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</si>
  <si>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</si>
  <si>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</si>
  <si>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</si>
  <si>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</si>
  <si>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</si>
  <si>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</si>
  <si>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</si>
  <si>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</si>
  <si>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</si>
  <si>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</si>
  <si>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</si>
  <si>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</si>
  <si>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</si>
  <si>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</si>
  <si>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</si>
  <si>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</si>
  <si>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</si>
  <si>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</si>
  <si>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</si>
  <si>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</si>
  <si>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</si>
  <si>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</si>
  <si>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</si>
  <si>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</si>
  <si>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</si>
  <si>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</si>
  <si>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</si>
  <si>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</si>
  <si>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</si>
  <si>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</si>
  <si>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</si>
  <si>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</si>
  <si>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</si>
  <si>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</si>
  <si>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</si>
  <si>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</si>
  <si>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</si>
  <si>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</si>
  <si>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</si>
  <si>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</si>
  <si>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</si>
  <si>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</si>
  <si>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</si>
  <si>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</si>
  <si>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</si>
  <si>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</si>
  <si>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</si>
  <si>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</si>
  <si>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</si>
  <si>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</si>
  <si>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</si>
  <si>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</si>
  <si>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</si>
  <si>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</si>
  <si>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</si>
  <si>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</si>
  <si>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</si>
  <si>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</si>
  <si>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</si>
  <si>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</si>
  <si>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</si>
  <si>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</si>
  <si>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</si>
  <si>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</si>
  <si>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</si>
  <si>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</si>
  <si>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</si>
  <si>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</si>
  <si>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</si>
  <si>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</si>
  <si>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</si>
  <si>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</si>
  <si>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</si>
  <si>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</si>
  <si>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</si>
  <si>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</si>
  <si>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</si>
  <si>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</si>
  <si>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</si>
  <si>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</si>
  <si>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</si>
  <si>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</si>
  <si>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</si>
  <si>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</si>
  <si>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</si>
  <si>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</si>
  <si>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</si>
  <si>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</si>
  <si>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</si>
  <si>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</si>
  <si>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</si>
  <si>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</si>
  <si>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</si>
  <si>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</si>
  <si>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</si>
  <si>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</si>
  <si>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</si>
  <si>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</si>
  <si>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</si>
  <si>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</si>
  <si>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</si>
  <si>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</si>
  <si>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</si>
  <si>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</si>
  <si>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</si>
  <si>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</si>
  <si>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</si>
  <si>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</si>
  <si>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</si>
  <si>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</si>
  <si>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</si>
  <si>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</si>
  <si>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</si>
  <si>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</si>
  <si>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</si>
  <si>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</si>
  <si>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</si>
  <si>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</si>
  <si>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</si>
  <si>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</si>
  <si>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</si>
  <si>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</si>
  <si>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</si>
  <si>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</si>
  <si>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</si>
  <si>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</si>
  <si>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</si>
  <si>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</si>
  <si>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</si>
  <si>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</si>
  <si>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</si>
  <si>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</si>
  <si>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</si>
  <si>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</si>
  <si>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</si>
  <si>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</si>
  <si>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</si>
  <si>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</si>
  <si>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</si>
  <si>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</si>
  <si>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</si>
  <si>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</si>
  <si>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</si>
  <si>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</si>
  <si>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</si>
  <si>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</si>
  <si>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</si>
  <si>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</si>
  <si>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</si>
  <si>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</si>
  <si>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</si>
  <si>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</si>
  <si>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</si>
  <si>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</si>
  <si>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</si>
  <si>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</si>
  <si>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</si>
  <si>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</si>
  <si>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</si>
  <si>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</si>
  <si>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</si>
  <si>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</si>
  <si>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</si>
  <si>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</si>
  <si>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</si>
  <si>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</si>
  <si>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</si>
  <si>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</si>
  <si>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</si>
  <si>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</si>
  <si>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</si>
  <si>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</si>
  <si>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</si>
  <si>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</si>
  <si>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</si>
  <si>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</si>
  <si>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</si>
  <si>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</si>
  <si>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</si>
  <si>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</si>
  <si>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</si>
  <si>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</si>
  <si>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</si>
  <si>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</si>
  <si>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</si>
  <si>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</si>
  <si>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</si>
  <si>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</si>
  <si>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</si>
  <si>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</si>
  <si>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</si>
  <si>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</si>
  <si>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</si>
  <si>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</si>
  <si>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</si>
  <si>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</si>
  <si>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</si>
  <si>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</si>
  <si>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</si>
  <si>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</si>
  <si>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</si>
  <si>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</si>
  <si>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</si>
  <si>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</si>
  <si>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</si>
  <si>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</si>
  <si>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</si>
  <si>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</si>
  <si>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</si>
  <si>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</si>
  <si>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</si>
  <si>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</si>
  <si>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</si>
  <si>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</si>
  <si>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</si>
  <si>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</si>
  <si>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</si>
  <si>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</si>
  <si>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</si>
  <si>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</si>
  <si>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</si>
  <si>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</si>
  <si>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</si>
  <si>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</si>
  <si>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</si>
  <si>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</si>
  <si>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</si>
  <si>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</si>
  <si>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</si>
  <si>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</si>
  <si>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</si>
  <si>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</si>
  <si>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</si>
  <si>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</si>
  <si>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</si>
  <si>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</si>
  <si>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</si>
  <si>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</si>
  <si>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</si>
  <si>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</si>
  <si>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</si>
  <si>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</si>
  <si>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</si>
  <si>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</si>
  <si>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</si>
  <si>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</si>
  <si>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</si>
  <si>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</si>
  <si>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</si>
  <si>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</si>
  <si>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</si>
  <si>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</si>
  <si>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</si>
  <si>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</si>
  <si>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</si>
  <si>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</si>
  <si>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</si>
  <si>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</si>
  <si>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</si>
  <si>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</si>
  <si>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</si>
  <si>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</si>
  <si>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</si>
  <si>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</si>
  <si>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</si>
  <si>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</si>
  <si>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</si>
  <si>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</si>
  <si>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</si>
  <si>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</si>
  <si>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</si>
  <si>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</si>
  <si>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</si>
  <si>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</si>
  <si>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</si>
  <si>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</si>
  <si>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</si>
  <si>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</si>
  <si>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</si>
  <si>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</si>
  <si>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</si>
  <si>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</si>
  <si>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</si>
  <si>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</si>
  <si>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</si>
  <si>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</si>
  <si>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</si>
  <si>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</si>
  <si>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</si>
  <si>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</si>
  <si>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</si>
  <si>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</si>
  <si>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</si>
  <si>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</si>
  <si>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</si>
  <si>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</si>
  <si>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</si>
  <si>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</si>
  <si>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</si>
  <si>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</si>
  <si>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</si>
  <si>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</si>
  <si>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</si>
  <si>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</si>
  <si>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</si>
  <si>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</si>
  <si>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</si>
  <si>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</si>
  <si>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</si>
  <si>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</si>
  <si>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</si>
  <si>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</si>
  <si>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</si>
  <si>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</si>
  <si>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</si>
  <si>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</si>
  <si>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</si>
  <si>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</si>
  <si>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</si>
  <si>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</si>
  <si>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</si>
  <si>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</si>
  <si>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</si>
  <si>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</si>
  <si>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</si>
  <si>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</si>
  <si>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</si>
  <si>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</si>
  <si>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</si>
  <si>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</si>
  <si>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</si>
  <si>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</si>
  <si>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</si>
  <si>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</si>
  <si>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</si>
  <si>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</si>
  <si>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</si>
  <si>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</si>
  <si>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</si>
  <si>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</si>
  <si>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</si>
  <si>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</si>
  <si>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</si>
  <si>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</si>
  <si>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</si>
  <si>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</si>
  <si>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</si>
  <si>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</si>
  <si>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</si>
  <si>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</si>
  <si>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</si>
  <si>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</si>
  <si>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</si>
  <si>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</si>
  <si>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</si>
  <si>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</si>
  <si>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</si>
  <si>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</si>
  <si>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</si>
  <si>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</si>
  <si>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</si>
  <si>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</si>
  <si>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</si>
  <si>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</si>
  <si>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</si>
  <si>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</si>
  <si>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</si>
  <si>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</si>
  <si>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</si>
  <si>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</si>
  <si>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</si>
  <si>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</si>
  <si>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</si>
  <si>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</si>
  <si>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</si>
  <si>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</si>
  <si>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</si>
  <si>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</si>
  <si>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</si>
  <si>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</si>
  <si>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</si>
  <si>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</si>
  <si>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</si>
  <si>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</si>
  <si>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</si>
  <si>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</si>
  <si>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</si>
  <si>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</si>
  <si>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</si>
  <si>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</si>
  <si>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</si>
  <si>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</si>
  <si>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</si>
  <si>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</si>
  <si>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</si>
  <si>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</si>
  <si>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</si>
  <si>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</si>
  <si>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</si>
  <si>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</si>
  <si>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</si>
  <si>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</si>
  <si>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</si>
  <si>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</si>
  <si>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</si>
  <si>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</si>
  <si>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</si>
  <si>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</si>
  <si>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</si>
  <si>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</si>
  <si>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</si>
  <si>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</si>
  <si>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</si>
  <si>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</si>
  <si>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</si>
  <si>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</si>
  <si>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</si>
  <si>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</si>
  <si>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</si>
  <si>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</si>
  <si>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</si>
  <si>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</si>
  <si>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</si>
  <si>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</si>
  <si>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</si>
  <si>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</si>
  <si>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</si>
  <si>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</si>
  <si>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</si>
  <si>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</si>
  <si>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</si>
  <si>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</si>
  <si>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</si>
  <si>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</si>
  <si>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</si>
  <si>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</si>
  <si>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</si>
  <si>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</si>
  <si>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</si>
  <si>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</si>
  <si>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</si>
  <si>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</si>
  <si>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</si>
  <si>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</si>
  <si>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</si>
  <si>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</si>
  <si>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</si>
  <si>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</si>
  <si>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</si>
  <si>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</si>
  <si>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</si>
  <si>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</si>
  <si>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</si>
  <si>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</si>
  <si>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</si>
  <si>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</si>
  <si>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</si>
  <si>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</si>
  <si>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</si>
  <si>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</si>
  <si>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</si>
  <si>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</si>
  <si>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</si>
  <si>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</si>
  <si>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</si>
  <si>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</si>
  <si>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</si>
  <si>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</si>
  <si>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</si>
  <si>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</si>
  <si>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</si>
  <si>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</si>
  <si>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</si>
  <si>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</si>
  <si>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</si>
  <si>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</si>
  <si>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</si>
  <si>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</si>
  <si>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</si>
  <si>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</si>
  <si>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</si>
  <si>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</si>
  <si>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</si>
  <si>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</si>
  <si>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</si>
  <si>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</si>
  <si>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</si>
  <si>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</si>
  <si>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</si>
  <si>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</si>
  <si>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</si>
  <si>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</si>
  <si>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</si>
  <si>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</si>
  <si>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</si>
  <si>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</si>
  <si>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</si>
  <si>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</si>
  <si>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</si>
  <si>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</si>
  <si>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</si>
  <si>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</si>
  <si>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</si>
  <si>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</si>
  <si>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</si>
  <si>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</si>
  <si>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</si>
  <si>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</si>
  <si>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</si>
  <si>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</si>
  <si>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</si>
  <si>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</si>
  <si>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</si>
  <si>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</si>
  <si>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</si>
  <si>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</si>
  <si>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</si>
  <si>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</si>
  <si>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</si>
  <si>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</si>
  <si>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</si>
  <si>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</si>
  <si>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</si>
  <si>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</si>
  <si>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</si>
  <si>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</si>
  <si>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</si>
  <si>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</si>
  <si>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</si>
  <si>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</si>
  <si>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</si>
  <si>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</si>
  <si>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</si>
  <si>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</si>
  <si>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</si>
  <si>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</si>
  <si>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</si>
  <si>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</si>
  <si>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</si>
  <si>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</si>
  <si>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</si>
  <si>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</si>
  <si>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</si>
  <si>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</si>
  <si>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</si>
  <si>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</si>
  <si>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</si>
  <si>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</si>
  <si>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</si>
  <si>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</si>
  <si>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</si>
  <si>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</si>
  <si>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</si>
  <si>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</si>
  <si>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</si>
  <si>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</si>
  <si>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</si>
  <si>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</si>
  <si>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</si>
  <si>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</si>
  <si>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</si>
  <si>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</si>
  <si>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</si>
  <si>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</si>
  <si>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</si>
  <si>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</si>
  <si>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</si>
  <si>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</si>
  <si>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</si>
  <si>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</si>
  <si>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</si>
  <si>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</si>
  <si>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</si>
  <si>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</si>
  <si>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</si>
  <si>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</si>
  <si>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</si>
  <si>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</si>
  <si>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</si>
  <si>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</si>
  <si>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</si>
  <si>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</si>
  <si>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</si>
  <si>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</si>
  <si>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</si>
  <si>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</si>
  <si>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</si>
  <si>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</si>
  <si>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</si>
  <si>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</si>
  <si>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</si>
  <si>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</si>
  <si>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</si>
  <si>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</si>
  <si>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</si>
  <si>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</si>
  <si>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</si>
  <si>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</si>
  <si>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</si>
  <si>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</si>
  <si>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</si>
  <si>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</si>
  <si>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</si>
  <si>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</si>
  <si>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</si>
  <si>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</si>
  <si>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</si>
  <si>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</si>
  <si>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</si>
  <si>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</si>
  <si>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</si>
  <si>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</si>
  <si>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</si>
  <si>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</si>
  <si>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</si>
  <si>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</si>
  <si>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</si>
  <si>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</si>
  <si>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</si>
  <si>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</si>
  <si>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</si>
  <si>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</si>
  <si>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</si>
  <si>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</si>
  <si>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</si>
  <si>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</si>
  <si>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</si>
  <si>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</si>
  <si>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</si>
  <si>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</si>
  <si>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</si>
  <si>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</si>
  <si>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</si>
  <si>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</si>
  <si>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</si>
  <si>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</si>
  <si>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</si>
  <si>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</si>
  <si>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</si>
  <si>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</si>
  <si>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</si>
  <si>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</si>
  <si>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</si>
  <si>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</si>
  <si>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</si>
  <si>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</si>
  <si>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</si>
  <si>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</si>
  <si>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</si>
  <si>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</si>
  <si>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</si>
  <si>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</si>
  <si>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</si>
  <si>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</si>
  <si>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</si>
  <si>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</si>
  <si>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</si>
  <si>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</si>
  <si>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</si>
  <si>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</si>
  <si>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</si>
  <si>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</si>
  <si>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</si>
  <si>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</si>
  <si>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</si>
  <si>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</si>
  <si>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</si>
  <si>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</si>
  <si>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</si>
  <si>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</si>
  <si>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</si>
  <si>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</si>
  <si>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</si>
  <si>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</si>
  <si>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</si>
  <si>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</si>
  <si>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</si>
  <si>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</si>
  <si>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</si>
  <si>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</si>
  <si>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</si>
  <si>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</si>
  <si>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</si>
  <si>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</si>
  <si>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</si>
  <si>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</si>
  <si>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</si>
  <si>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</si>
  <si>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</si>
  <si>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</si>
  <si>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</si>
  <si>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</si>
  <si>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</si>
  <si>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</si>
  <si>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</si>
  <si>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</si>
  <si>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</si>
  <si>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</si>
  <si>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</si>
  <si>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</si>
  <si>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</si>
  <si>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</si>
  <si>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</si>
  <si>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</si>
  <si>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</si>
  <si>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</si>
  <si>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</si>
  <si>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</si>
  <si>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</si>
  <si>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</si>
  <si>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</si>
  <si>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</si>
  <si>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</si>
  <si>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</si>
  <si>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</si>
  <si>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</si>
  <si>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</si>
  <si>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</si>
  <si>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</si>
  <si>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</si>
  <si>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</si>
  <si>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</si>
  <si>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</si>
  <si>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</si>
  <si>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</si>
  <si>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</si>
  <si>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</si>
  <si>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</si>
  <si>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</si>
  <si>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</si>
  <si>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</si>
  <si>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</si>
  <si>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</si>
  <si>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</si>
  <si>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</si>
  <si>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</si>
  <si>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</si>
  <si>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</si>
  <si>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</si>
  <si>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</si>
  <si>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</si>
  <si>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</si>
  <si>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</si>
  <si>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</si>
  <si>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</si>
  <si>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</si>
  <si>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</si>
  <si>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</si>
  <si>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</si>
  <si>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</si>
  <si>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</si>
  <si>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</si>
  <si>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</si>
  <si>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</si>
  <si>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</si>
  <si>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</si>
  <si>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</si>
  <si>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</si>
  <si>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</si>
  <si>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</si>
  <si>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</si>
  <si>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</si>
  <si>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</si>
  <si>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</si>
  <si>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</si>
  <si>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</si>
  <si>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</si>
  <si>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</si>
  <si>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</si>
  <si>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</si>
  <si>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</si>
  <si>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</si>
  <si>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</si>
  <si>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</si>
  <si>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</si>
  <si>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</si>
  <si>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</si>
  <si>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</si>
  <si>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</si>
  <si>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</si>
  <si>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</si>
  <si>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</si>
  <si>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</si>
  <si>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</si>
  <si>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</si>
  <si>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</si>
  <si>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</si>
  <si>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</si>
  <si>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</si>
  <si>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</si>
  <si>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</si>
  <si>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</si>
  <si>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</si>
  <si>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</si>
  <si>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</si>
  <si>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</si>
  <si>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</si>
  <si>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</si>
  <si>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</si>
  <si>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</si>
  <si>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</si>
  <si>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</si>
  <si>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</si>
  <si>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</si>
  <si>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</si>
  <si>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</si>
  <si>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</si>
  <si>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</si>
  <si>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</si>
  <si>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</si>
  <si>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</si>
  <si>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</si>
  <si>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</si>
  <si>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</si>
  <si>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</si>
  <si>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</si>
  <si>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</si>
  <si>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</si>
  <si>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</si>
  <si>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</si>
  <si>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</si>
  <si>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</si>
  <si>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</si>
  <si>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</si>
  <si>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</si>
  <si>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</si>
  <si>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</si>
  <si>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</si>
  <si>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</si>
  <si>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</si>
  <si>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</si>
  <si>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</si>
  <si>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</si>
  <si>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</si>
  <si>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</si>
  <si>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</si>
  <si>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</si>
  <si>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</si>
  <si>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</si>
  <si>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</si>
  <si>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</si>
  <si>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</si>
  <si>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</si>
  <si>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</si>
  <si>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</si>
  <si>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</si>
  <si>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</si>
  <si>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</si>
  <si>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</si>
  <si>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</si>
  <si>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</si>
  <si>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</si>
  <si>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</si>
  <si>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</si>
  <si>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</si>
  <si>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</si>
  <si>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</si>
  <si>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</si>
  <si>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</si>
  <si>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</si>
  <si>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</si>
  <si>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</si>
  <si>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</si>
  <si>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</si>
  <si>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</si>
  <si>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</si>
  <si>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</si>
  <si>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</si>
  <si>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</si>
  <si>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</si>
  <si>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</si>
  <si>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</si>
  <si>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</si>
  <si>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</si>
  <si>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</si>
  <si>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</si>
  <si>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</si>
  <si>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</si>
  <si>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</si>
  <si>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</si>
  <si>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</si>
  <si>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</si>
  <si>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</si>
  <si>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</si>
  <si>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</si>
  <si>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</si>
  <si>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</si>
  <si>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</si>
  <si>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</si>
  <si>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</si>
  <si>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</si>
  <si>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</si>
  <si>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</si>
  <si>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</si>
  <si>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</si>
  <si>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</si>
  <si>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</si>
  <si>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</si>
  <si>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</si>
  <si>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</si>
  <si>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</si>
  <si>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</si>
  <si>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</si>
  <si>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</si>
  <si>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</si>
  <si>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</si>
  <si>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</si>
  <si>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</si>
  <si>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</si>
  <si>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</si>
  <si>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</si>
  <si>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</si>
  <si>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</si>
  <si>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</si>
  <si>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</si>
  <si>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</si>
  <si>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</si>
  <si>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</si>
  <si>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</si>
  <si>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</si>
  <si>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</si>
  <si>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</si>
  <si>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</si>
  <si>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</si>
  <si>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</si>
  <si>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</si>
  <si>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</si>
  <si>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</si>
  <si>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</si>
  <si>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</si>
  <si>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</si>
  <si>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</si>
  <si>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</si>
  <si>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</si>
  <si>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</si>
  <si>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</si>
  <si>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</si>
  <si>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</si>
  <si>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</si>
  <si>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</si>
  <si>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</si>
  <si>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</si>
  <si>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</si>
  <si>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</si>
  <si>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</si>
  <si>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</si>
  <si>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</si>
  <si>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</si>
  <si>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</si>
  <si>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</si>
  <si>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</si>
  <si>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</si>
  <si>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</si>
  <si>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</si>
  <si>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</si>
  <si>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</si>
  <si>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</si>
  <si>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</si>
  <si>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</si>
  <si>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</si>
  <si>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</si>
  <si>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</si>
  <si>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</si>
  <si>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</si>
  <si>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</si>
  <si>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</si>
  <si>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</si>
  <si>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</si>
  <si>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</si>
  <si>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</si>
  <si>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</si>
  <si>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</si>
  <si>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</si>
  <si>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</si>
  <si>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</si>
  <si>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</si>
  <si>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</si>
  <si>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</si>
  <si>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</si>
  <si>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</si>
  <si>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</si>
  <si>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</si>
  <si>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</si>
  <si>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</si>
  <si>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</si>
  <si>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</si>
  <si>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</si>
  <si>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</si>
  <si>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</si>
  <si>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</si>
  <si>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</si>
  <si>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</si>
  <si>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</si>
  <si>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</si>
  <si>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</si>
  <si>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</si>
  <si>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</si>
  <si>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</si>
  <si>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</si>
  <si>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</si>
  <si>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</si>
  <si>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</si>
  <si>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</si>
  <si>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</si>
  <si>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</si>
  <si>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</si>
  <si>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</si>
  <si>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</si>
  <si>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</si>
  <si>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</si>
  <si>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</si>
  <si>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</si>
  <si>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</si>
  <si>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</si>
  <si>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</si>
  <si>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</si>
  <si>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</si>
  <si>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</si>
  <si>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</si>
  <si>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</si>
  <si>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</si>
  <si>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</si>
  <si>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</si>
  <si>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</si>
  <si>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</si>
  <si>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</si>
  <si>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</si>
  <si>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</si>
  <si>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</si>
  <si>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</si>
  <si>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</si>
  <si>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</si>
  <si>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</si>
  <si>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</si>
  <si>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</si>
  <si>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</si>
  <si>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</si>
  <si>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</si>
  <si>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</si>
  <si>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</si>
  <si>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</si>
  <si>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</si>
  <si>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</si>
  <si>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</si>
  <si>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</si>
  <si>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</si>
  <si>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</si>
  <si>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</si>
  <si>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</si>
  <si>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</si>
  <si>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</si>
  <si>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</si>
  <si>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</si>
  <si>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</si>
  <si>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</si>
  <si>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</si>
  <si>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</si>
  <si>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</si>
  <si>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</si>
  <si>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</si>
  <si>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</si>
  <si>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</si>
  <si>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</si>
  <si>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</si>
  <si>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</si>
  <si>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</si>
  <si>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</si>
  <si>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</si>
  <si>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</si>
  <si>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</si>
  <si>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</si>
  <si>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</si>
  <si>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</si>
  <si>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</si>
  <si>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</si>
  <si>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</si>
  <si>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</si>
  <si>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</si>
  <si>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</si>
  <si>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</si>
  <si>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</si>
  <si>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</si>
  <si>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</si>
  <si>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</si>
  <si>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</si>
  <si>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</si>
  <si>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</si>
  <si>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</si>
  <si>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</si>
  <si>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</si>
  <si>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</si>
  <si>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</si>
  <si>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</si>
  <si>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</si>
  <si>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</si>
  <si>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</si>
  <si>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</si>
  <si>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</si>
  <si>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</si>
  <si>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</si>
  <si>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</si>
  <si>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</si>
  <si>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</si>
  <si>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</si>
  <si>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</si>
  <si>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</si>
  <si>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</si>
  <si>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</si>
  <si>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</si>
  <si>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</si>
  <si>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</si>
  <si>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</si>
  <si>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</si>
  <si>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</si>
  <si>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</si>
  <si>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</si>
  <si>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</si>
  <si>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</si>
  <si>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</si>
  <si>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</si>
  <si>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</si>
  <si>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</si>
  <si>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</si>
  <si>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</si>
  <si>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</si>
  <si>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</si>
  <si>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</si>
  <si>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</si>
  <si>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</si>
  <si>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</si>
  <si>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</si>
  <si>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</si>
  <si>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</si>
  <si>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</si>
  <si>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</si>
  <si>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</si>
  <si>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</si>
  <si>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</si>
  <si>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</si>
  <si>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</si>
  <si>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</si>
  <si>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</si>
  <si>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</si>
  <si>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</si>
  <si>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</si>
  <si>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</si>
  <si>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</si>
  <si>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</si>
  <si>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</si>
  <si>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</si>
  <si>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</si>
  <si>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</si>
  <si>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</si>
  <si>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</si>
  <si>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</si>
  <si>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</si>
  <si>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</si>
  <si>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</si>
  <si>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</si>
  <si>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</si>
  <si>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</si>
  <si>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</si>
  <si>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</si>
  <si>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</si>
  <si>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</si>
  <si>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</si>
  <si>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</si>
  <si>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</si>
  <si>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</si>
  <si>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</si>
  <si>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</si>
  <si>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</si>
  <si>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</si>
  <si>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</si>
  <si>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</si>
  <si>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</si>
  <si>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</si>
  <si>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</si>
  <si>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</si>
  <si>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</si>
  <si>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</si>
  <si>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</si>
  <si>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</si>
  <si>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</si>
  <si>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</si>
  <si>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</si>
  <si>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</si>
  <si>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</si>
  <si>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</si>
  <si>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</si>
  <si>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</si>
  <si>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</si>
  <si>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</si>
  <si>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</si>
  <si>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</si>
  <si>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</si>
  <si>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</si>
  <si>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</si>
  <si>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</si>
  <si>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</si>
  <si>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</si>
  <si>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</si>
  <si>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</si>
  <si>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</si>
  <si>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</si>
  <si>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</si>
  <si>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</si>
  <si>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</si>
  <si>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</si>
  <si>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</si>
  <si>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</si>
  <si>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</si>
  <si>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</si>
  <si>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</si>
  <si>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</si>
  <si>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</si>
  <si>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</si>
  <si>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</si>
  <si>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</si>
  <si>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</si>
  <si>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</si>
  <si>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</si>
  <si>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</si>
  <si>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</si>
  <si>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</si>
  <si>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</si>
  <si>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</si>
  <si>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</si>
  <si>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</si>
  <si>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</si>
  <si>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</si>
  <si>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</si>
  <si>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</si>
  <si>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</si>
  <si>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</si>
  <si>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</si>
  <si>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</si>
  <si>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</si>
  <si>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</si>
  <si>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</si>
  <si>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</si>
  <si>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</si>
  <si>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</si>
  <si>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</si>
  <si>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</si>
  <si>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</si>
  <si>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</si>
  <si>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</si>
  <si>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</si>
  <si>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</si>
  <si>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</si>
  <si>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</si>
  <si>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</si>
  <si>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</si>
  <si>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</si>
  <si>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</si>
  <si>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</si>
  <si>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</si>
  <si>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</si>
  <si>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</si>
  <si>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</si>
  <si>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</si>
  <si>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</si>
  <si>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</si>
  <si>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</si>
  <si>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</si>
  <si>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</si>
  <si>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</si>
  <si>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</si>
  <si>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</si>
  <si>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</si>
  <si>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</si>
  <si>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</si>
  <si>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</si>
  <si>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</si>
  <si>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</si>
  <si>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</si>
  <si>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</si>
  <si>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</si>
  <si>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</si>
  <si>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</si>
  <si>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</si>
  <si>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</si>
  <si>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</si>
  <si>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</si>
  <si>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</si>
  <si>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</si>
  <si>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</si>
  <si>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</si>
  <si>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</si>
  <si>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</si>
  <si>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</si>
  <si>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</si>
  <si>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</si>
  <si>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</si>
  <si>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</si>
  <si>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</si>
  <si>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</si>
  <si>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</si>
  <si>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</si>
  <si>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</si>
  <si>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</si>
  <si>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</si>
  <si>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</si>
  <si>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</si>
  <si>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</si>
  <si>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</si>
  <si>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</si>
  <si>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</si>
  <si>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</si>
  <si>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</si>
  <si>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</si>
  <si>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</si>
  <si>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</si>
  <si>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</si>
  <si>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</si>
  <si>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</si>
  <si>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</si>
  <si>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</si>
  <si>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</si>
  <si>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</si>
  <si>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</si>
  <si>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</si>
  <si>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</si>
  <si>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</si>
  <si>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</si>
  <si>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</si>
  <si>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</si>
  <si>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</si>
  <si>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</si>
  <si>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</si>
  <si>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</si>
  <si>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</si>
  <si>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</si>
  <si>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</si>
  <si>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</si>
  <si>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</si>
  <si>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</si>
  <si>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</si>
  <si>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</si>
  <si>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</si>
  <si>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</si>
  <si>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</si>
  <si>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</si>
  <si>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</si>
  <si>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</si>
  <si>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</si>
  <si>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</si>
  <si>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</si>
  <si>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</si>
  <si>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</si>
  <si>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</si>
  <si>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</si>
  <si>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</si>
  <si>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</si>
  <si>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</si>
  <si>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</si>
  <si>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</si>
  <si>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</si>
  <si>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</si>
  <si>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</si>
  <si>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</si>
  <si>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</si>
  <si>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</si>
  <si>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</si>
  <si>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</si>
  <si>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</si>
  <si>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</si>
  <si>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</si>
  <si>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</si>
  <si>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</si>
  <si>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</si>
  <si>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</si>
  <si>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</si>
  <si>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</si>
  <si>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</si>
  <si>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</si>
  <si>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</si>
  <si>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</si>
  <si>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</si>
  <si>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</si>
  <si>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</si>
  <si>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</si>
  <si>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</si>
  <si>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</si>
  <si>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</si>
  <si>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</si>
  <si>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</si>
  <si>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</si>
  <si>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</si>
  <si>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</si>
  <si>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</si>
  <si>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</si>
  <si>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</si>
  <si>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</si>
  <si>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</si>
  <si>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</si>
  <si>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</si>
  <si>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</si>
  <si>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</si>
  <si>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</si>
  <si>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</si>
  <si>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</si>
  <si>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</si>
  <si>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</si>
  <si>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</si>
  <si>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</si>
  <si>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</si>
  <si>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</si>
  <si>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</si>
  <si>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</si>
  <si>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</si>
  <si>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</si>
  <si>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</si>
  <si>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</si>
  <si>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</si>
  <si>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</si>
  <si>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</si>
  <si>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</si>
  <si>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</si>
  <si>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</si>
  <si>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</si>
  <si>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</si>
  <si>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</si>
  <si>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</si>
  <si>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</si>
  <si>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</si>
  <si>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</si>
  <si>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</si>
  <si>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</si>
  <si>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</si>
  <si>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</si>
  <si>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</si>
  <si>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</si>
  <si>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</si>
  <si>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</si>
  <si>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</si>
  <si>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</si>
  <si>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</si>
  <si>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</si>
  <si>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</si>
  <si>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</si>
  <si>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</si>
  <si>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</si>
  <si>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</si>
  <si>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</si>
  <si>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</si>
  <si>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</si>
  <si>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</si>
  <si>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</si>
  <si>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</si>
  <si>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</si>
  <si>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</si>
  <si>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</si>
  <si>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</si>
  <si>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</si>
  <si>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</si>
  <si>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</si>
  <si>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</si>
  <si>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</si>
  <si>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</si>
  <si>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</si>
  <si>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</si>
  <si>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</si>
  <si>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</si>
  <si>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</si>
  <si>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</si>
  <si>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</si>
  <si>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</si>
  <si>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</si>
  <si>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</si>
  <si>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</si>
  <si>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</si>
  <si>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</si>
  <si>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</si>
  <si>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</si>
  <si>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</si>
  <si>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</si>
  <si>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</si>
  <si>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</si>
  <si>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</si>
  <si>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</si>
  <si>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</si>
  <si>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</si>
  <si>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</si>
  <si>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</si>
  <si>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</si>
  <si>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</si>
  <si>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</si>
  <si>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</si>
  <si>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</si>
  <si>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</si>
  <si>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</si>
  <si>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</si>
  <si>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</si>
  <si>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</si>
  <si>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</si>
  <si>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</si>
  <si>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</si>
  <si>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</si>
  <si>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</si>
  <si>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</si>
  <si>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</si>
  <si>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</si>
  <si>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</si>
  <si>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</si>
  <si>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</si>
  <si>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</si>
  <si>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</si>
  <si>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</si>
  <si>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</si>
  <si>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</si>
  <si>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</si>
  <si>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</si>
  <si>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</si>
  <si>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</si>
  <si>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</si>
  <si>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</si>
  <si>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</si>
  <si>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</si>
  <si>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</si>
  <si>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</si>
  <si>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</si>
  <si>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</si>
  <si>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</si>
  <si>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</si>
  <si>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</si>
  <si>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</si>
  <si>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</si>
  <si>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</si>
  <si>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</si>
  <si>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</si>
  <si>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</si>
  <si>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</si>
  <si>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</si>
  <si>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</si>
  <si>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</si>
  <si>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</si>
  <si>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</si>
  <si>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</si>
  <si>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</si>
  <si>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</si>
  <si>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</si>
  <si>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</si>
  <si>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</si>
  <si>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</si>
  <si>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</si>
  <si>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</si>
  <si>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</si>
  <si>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</si>
  <si>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</si>
  <si>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</si>
  <si>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</si>
  <si>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</si>
  <si>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</si>
  <si>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</si>
  <si>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</si>
  <si>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</si>
  <si>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</si>
  <si>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</si>
  <si>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</si>
  <si>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</si>
  <si>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</si>
  <si>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</si>
  <si>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</si>
  <si>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</si>
  <si>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</si>
  <si>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</si>
  <si>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</si>
  <si>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</si>
  <si>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</si>
  <si>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</si>
  <si>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</si>
  <si>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</si>
  <si>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</si>
  <si>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</si>
  <si>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</si>
  <si>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</si>
  <si>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</si>
  <si>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</si>
  <si>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</si>
  <si>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</si>
  <si>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</si>
  <si>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</si>
  <si>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</si>
  <si>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</si>
  <si>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</si>
  <si>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</si>
  <si>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</si>
  <si>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</si>
  <si>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</si>
  <si>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</si>
  <si>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</si>
  <si>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</si>
  <si>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</si>
  <si>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</si>
  <si>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</si>
  <si>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</si>
  <si>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</si>
  <si>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</si>
  <si>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</si>
  <si>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</si>
  <si>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</si>
  <si>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</si>
  <si>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</si>
  <si>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</si>
  <si>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</si>
  <si>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</si>
  <si>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</si>
  <si>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</si>
  <si>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</si>
  <si>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</si>
  <si>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</si>
  <si>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</si>
  <si>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</si>
  <si>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</si>
  <si>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</si>
  <si>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</si>
  <si>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</si>
  <si>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</si>
  <si>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</si>
  <si>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</si>
  <si>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</si>
  <si>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</si>
  <si>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</si>
  <si>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</si>
  <si>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</si>
  <si>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</si>
  <si>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</si>
  <si>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</si>
  <si>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</si>
  <si>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</si>
  <si>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</si>
  <si>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</si>
  <si>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</si>
  <si>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</si>
  <si>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</si>
  <si>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</si>
  <si>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</si>
  <si>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</si>
  <si>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</si>
  <si>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</si>
  <si>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</si>
  <si>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</si>
  <si>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</si>
  <si>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</si>
  <si>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</si>
  <si>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</si>
  <si>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</si>
  <si>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</si>
  <si>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</si>
  <si>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</si>
  <si>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</si>
  <si>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</si>
  <si>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</si>
  <si>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</si>
  <si>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</si>
  <si>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</si>
  <si>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</si>
  <si>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</si>
  <si>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</si>
  <si>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</si>
  <si>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</si>
  <si>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</si>
  <si>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</si>
  <si>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</si>
  <si>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</si>
  <si>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</si>
  <si>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</si>
  <si>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</si>
  <si>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</si>
  <si>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</si>
  <si>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</si>
  <si>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</si>
  <si>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</si>
  <si>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</si>
  <si>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</si>
  <si>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</si>
  <si>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</si>
  <si>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</si>
  <si>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</si>
  <si>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</si>
  <si>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</si>
  <si>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</si>
  <si>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</si>
  <si>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</si>
  <si>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</si>
  <si>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</si>
  <si>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</si>
  <si>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</si>
  <si>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</si>
  <si>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</si>
  <si>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</si>
  <si>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</si>
  <si>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</si>
  <si>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</si>
  <si>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</si>
  <si>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</si>
  <si>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</si>
  <si>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</si>
  <si>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</si>
  <si>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</si>
  <si>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</si>
  <si>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</si>
  <si>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</si>
  <si>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</si>
  <si>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</si>
  <si>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</si>
  <si>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</si>
  <si>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</si>
  <si>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</si>
  <si>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</si>
  <si>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</si>
  <si>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</si>
  <si>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</si>
  <si>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</si>
  <si>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</si>
  <si>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</si>
  <si>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</si>
  <si>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</si>
  <si>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</si>
  <si>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</si>
  <si>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</si>
  <si>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</si>
  <si>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</si>
  <si>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</si>
  <si>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</si>
  <si>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</si>
  <si>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</si>
  <si>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</si>
  <si>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</si>
  <si>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</si>
  <si>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</si>
  <si>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</si>
  <si>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</si>
  <si>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</si>
  <si>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</si>
  <si>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</si>
  <si>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</si>
  <si>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</si>
  <si>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</si>
  <si>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</si>
  <si>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</si>
  <si>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</si>
  <si>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</si>
  <si>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</si>
  <si>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</si>
  <si>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</si>
  <si>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</si>
  <si>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</si>
  <si>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</si>
  <si>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</si>
  <si>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</si>
  <si>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</si>
  <si>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</si>
  <si>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</si>
  <si>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</si>
  <si>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</si>
  <si>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</si>
  <si>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</si>
  <si>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</si>
  <si>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</si>
  <si>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</si>
  <si>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</si>
  <si>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</si>
  <si>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</si>
  <si>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</si>
  <si>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</si>
  <si>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</si>
  <si>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</si>
  <si>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</si>
  <si>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</si>
  <si>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</si>
  <si>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</si>
  <si>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</si>
  <si>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</si>
  <si>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</si>
  <si>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</si>
  <si>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</si>
  <si>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</si>
  <si>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</si>
  <si>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</si>
  <si>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</si>
  <si>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</si>
  <si>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</si>
  <si>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</si>
  <si>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</si>
  <si>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</si>
  <si>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</si>
  <si>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</si>
  <si>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</si>
  <si>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</si>
  <si>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</si>
  <si>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</si>
  <si>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</si>
  <si>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</si>
  <si>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</si>
  <si>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</si>
  <si>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</si>
  <si>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</si>
  <si>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</si>
  <si>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</si>
  <si>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</si>
  <si>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</si>
  <si>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</si>
  <si>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</si>
  <si>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</si>
  <si>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</si>
  <si>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</si>
  <si>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</si>
  <si>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</si>
  <si>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</si>
  <si>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</si>
  <si>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</si>
  <si>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</si>
  <si>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</si>
  <si>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</si>
  <si>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</si>
  <si>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</si>
  <si>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</si>
  <si>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</si>
  <si>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</si>
  <si>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</si>
  <si>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</si>
  <si>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</si>
  <si>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</si>
  <si>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</si>
  <si>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</si>
  <si>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</si>
  <si>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</si>
  <si>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</si>
  <si>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</si>
  <si>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</si>
  <si>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</si>
  <si>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</si>
  <si>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</si>
  <si>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</si>
  <si>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</si>
  <si>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</si>
  <si>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</si>
  <si>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</si>
  <si>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</si>
  <si>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</si>
  <si>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</si>
  <si>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</si>
  <si>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</si>
  <si>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</si>
  <si>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</si>
  <si>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</si>
  <si>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</si>
  <si>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</si>
  <si>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</si>
  <si>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</si>
  <si>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</si>
  <si>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</si>
  <si>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</si>
  <si>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</si>
  <si>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</si>
  <si>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</si>
  <si>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</si>
  <si>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</si>
  <si>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</si>
  <si>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</si>
  <si>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</si>
  <si>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</si>
  <si>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</si>
  <si>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</si>
  <si>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</si>
  <si>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</si>
  <si>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</si>
  <si>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</si>
  <si>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</si>
  <si>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</si>
  <si>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</si>
  <si>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</si>
  <si>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</si>
  <si>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</si>
  <si>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</si>
  <si>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</si>
  <si>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</si>
  <si>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</si>
  <si>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</si>
  <si>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</si>
  <si>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</si>
  <si>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</si>
  <si>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</si>
  <si>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</si>
  <si>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</si>
  <si>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</si>
  <si>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</si>
  <si>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</si>
  <si>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</si>
  <si>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</si>
  <si>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</si>
  <si>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</si>
  <si>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</si>
  <si>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</si>
  <si>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</si>
  <si>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</si>
  <si>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</si>
  <si>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</si>
  <si>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</si>
  <si>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</si>
  <si>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</si>
  <si>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</si>
  <si>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</si>
  <si>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</si>
  <si>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</si>
  <si>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</si>
  <si>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</si>
  <si>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</si>
  <si>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</si>
  <si>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</si>
  <si>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</si>
  <si>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</si>
  <si>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</si>
  <si>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</si>
  <si>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</si>
  <si>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</si>
  <si>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</si>
  <si>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</si>
  <si>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</si>
  <si>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</si>
  <si>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</si>
  <si>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</si>
  <si>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</si>
  <si>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</si>
  <si>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</si>
  <si>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</si>
  <si>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</si>
  <si>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</si>
  <si>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</si>
  <si>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</si>
  <si>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</si>
  <si>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</si>
  <si>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</si>
  <si>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</si>
  <si>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</si>
  <si>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</si>
  <si>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</si>
  <si>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</si>
  <si>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</si>
  <si>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</si>
  <si>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</si>
  <si>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</si>
  <si>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</si>
  <si>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</si>
  <si>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</si>
  <si>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</si>
  <si>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</si>
  <si>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</si>
  <si>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</si>
  <si>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</si>
  <si>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</si>
  <si>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</si>
  <si>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</si>
  <si>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</si>
  <si>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</si>
  <si>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</si>
  <si>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</si>
  <si>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</si>
  <si>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</si>
  <si>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</si>
  <si>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</si>
  <si>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</si>
  <si>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</si>
  <si>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</si>
  <si>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</si>
  <si>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</si>
  <si>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</si>
  <si>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</si>
  <si>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</si>
  <si>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</si>
  <si>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</si>
  <si>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</si>
  <si>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</si>
  <si>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</si>
  <si>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</si>
  <si>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</si>
  <si>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</si>
  <si>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</si>
  <si>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</si>
  <si>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</si>
  <si>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</si>
  <si>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</si>
  <si>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</si>
  <si>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</si>
  <si>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</si>
  <si>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</si>
  <si>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</si>
  <si>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</si>
  <si>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</si>
  <si>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</si>
  <si>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</si>
  <si>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</si>
  <si>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</si>
  <si>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</si>
  <si>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</si>
  <si>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</si>
  <si>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</si>
  <si>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</si>
  <si>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</si>
  <si>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</si>
  <si>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</si>
  <si>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</si>
  <si>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</si>
  <si>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</si>
  <si>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</si>
  <si>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</si>
  <si>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</si>
  <si>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</si>
  <si>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</si>
  <si>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</si>
  <si>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</si>
  <si>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</si>
  <si>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</si>
  <si>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</si>
  <si>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</si>
  <si>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</si>
  <si>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</si>
  <si>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</si>
  <si>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</si>
  <si>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</si>
  <si>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</si>
  <si>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</si>
  <si>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</si>
  <si>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</si>
  <si>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</si>
  <si>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</si>
  <si>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</si>
  <si>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</si>
  <si>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</si>
  <si>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</si>
  <si>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</si>
  <si>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</si>
  <si>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</si>
  <si>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</si>
  <si>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</si>
  <si>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</si>
  <si>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</si>
  <si>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</si>
  <si>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</si>
  <si>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</si>
  <si>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</si>
  <si>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</si>
  <si>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</si>
  <si>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</si>
  <si>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</si>
  <si>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</si>
  <si>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</si>
  <si>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</si>
  <si>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</si>
  <si>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</si>
  <si>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</si>
  <si>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</si>
  <si>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</si>
  <si>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</si>
  <si>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</si>
  <si>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</si>
  <si>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</si>
  <si>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</si>
  <si>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</si>
  <si>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</si>
  <si>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</si>
  <si>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</si>
  <si>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</si>
  <si>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</si>
  <si>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</si>
  <si>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</si>
  <si>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</si>
  <si>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</si>
  <si>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</si>
  <si>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</si>
  <si>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</si>
  <si>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</si>
  <si>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</si>
  <si>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</si>
  <si>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</si>
  <si>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</si>
  <si>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</si>
  <si>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</si>
  <si>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</si>
  <si>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</si>
  <si>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</si>
  <si>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</si>
  <si>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</si>
  <si>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</si>
  <si>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</si>
  <si>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</si>
  <si>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</si>
  <si>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</si>
  <si>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</si>
  <si>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</si>
  <si>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</si>
  <si>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</si>
  <si>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</si>
  <si>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</si>
  <si>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</si>
  <si>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</si>
  <si>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</si>
  <si>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</si>
  <si>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</si>
  <si>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</si>
  <si>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</si>
  <si>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</si>
  <si>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</si>
  <si>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</si>
  <si>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</si>
  <si>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</si>
  <si>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</si>
  <si>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</si>
  <si>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</si>
  <si>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</si>
  <si>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</si>
  <si>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</si>
  <si>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</si>
  <si>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</si>
  <si>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</si>
  <si>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</si>
  <si>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</si>
  <si>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</si>
  <si>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</si>
  <si>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</si>
  <si>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</si>
  <si>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</si>
  <si>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</si>
  <si>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</si>
  <si>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</si>
  <si>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</si>
  <si>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</si>
  <si>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</si>
  <si>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</si>
  <si>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</si>
  <si>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</si>
  <si>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</si>
  <si>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</si>
  <si>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</si>
  <si>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</si>
  <si>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</si>
  <si>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</si>
  <si>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</si>
  <si>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</si>
  <si>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</si>
  <si>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</si>
  <si>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</si>
  <si>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</si>
  <si>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</si>
  <si>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</si>
  <si>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</si>
  <si>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</si>
  <si>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</si>
  <si>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</si>
  <si>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</si>
  <si>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</si>
  <si>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</si>
  <si>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</si>
  <si>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</si>
  <si>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</si>
  <si>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</si>
  <si>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</si>
  <si>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</si>
  <si>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</si>
  <si>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</si>
  <si>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</si>
  <si>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</si>
  <si>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</si>
  <si>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</si>
  <si>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</si>
  <si>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</si>
  <si>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</si>
  <si>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</si>
  <si>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</si>
  <si>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</si>
  <si>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</si>
  <si>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</si>
  <si>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</si>
  <si>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</si>
  <si>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</si>
  <si>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</si>
  <si>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</si>
  <si>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</si>
  <si>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</si>
  <si>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</si>
  <si>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</si>
  <si>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</si>
  <si>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</si>
  <si>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</si>
  <si>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</si>
  <si>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</si>
  <si>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</si>
  <si>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</si>
  <si>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</si>
  <si>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</si>
  <si>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</si>
  <si>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</si>
  <si>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</si>
  <si>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</si>
  <si>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</si>
  <si>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</si>
  <si>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</si>
  <si>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</si>
  <si>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</si>
  <si>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</si>
  <si>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</si>
  <si>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</si>
  <si>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</si>
  <si>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</si>
  <si>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</si>
  <si>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</si>
  <si>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</si>
  <si>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</si>
  <si>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</si>
  <si>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</si>
  <si>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</si>
  <si>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</si>
  <si>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</si>
  <si>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</si>
  <si>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</si>
  <si>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</si>
  <si>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</si>
  <si>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</si>
  <si>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</si>
  <si>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</si>
  <si>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</si>
  <si>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</si>
  <si>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</si>
  <si>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</si>
  <si>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</si>
  <si>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</si>
  <si>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</si>
  <si>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</si>
  <si>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</si>
  <si>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</si>
  <si>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</si>
  <si>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</si>
  <si>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</si>
  <si>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</si>
  <si>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</si>
  <si>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</si>
  <si>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</si>
  <si>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</si>
  <si>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</si>
  <si>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</si>
  <si>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</si>
  <si>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</si>
  <si>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</si>
  <si>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</si>
  <si>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</si>
  <si>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</si>
  <si>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</si>
  <si>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</si>
  <si>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</si>
  <si>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</si>
  <si>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</si>
  <si>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</si>
  <si>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</si>
  <si>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</si>
  <si>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</si>
  <si>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</si>
  <si>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</si>
  <si>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</si>
  <si>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</si>
  <si>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</si>
  <si>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</si>
  <si>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</si>
  <si>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</si>
  <si>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</si>
  <si>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</si>
  <si>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</si>
  <si>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</si>
  <si>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</si>
  <si>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</si>
  <si>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</si>
  <si>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</si>
  <si>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</si>
  <si>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</si>
  <si>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</si>
  <si>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</si>
  <si>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</si>
  <si>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</si>
  <si>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</si>
  <si>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</si>
  <si>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</si>
  <si>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</si>
  <si>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</si>
  <si>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</si>
  <si>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</si>
  <si>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</si>
  <si>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</si>
  <si>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</si>
  <si>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</si>
  <si>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</si>
  <si>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</si>
  <si>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</si>
  <si>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</si>
  <si>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</si>
  <si>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</si>
  <si>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</si>
  <si>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</si>
  <si>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</si>
  <si>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</si>
  <si>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</si>
  <si>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</si>
  <si>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</si>
  <si>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</si>
  <si>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</si>
  <si>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</si>
  <si>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</si>
  <si>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</si>
  <si>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</si>
  <si>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</si>
  <si>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</si>
  <si>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</si>
  <si>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</si>
  <si>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</si>
  <si>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</si>
  <si>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</si>
  <si>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</si>
  <si>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</si>
  <si>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</si>
  <si>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</si>
  <si>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</si>
  <si>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</si>
  <si>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</si>
  <si>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</si>
  <si>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</si>
  <si>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</si>
  <si>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</si>
  <si>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</si>
  <si>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</si>
  <si>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</si>
  <si>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</si>
  <si>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</si>
  <si>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</si>
  <si>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</si>
  <si>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</si>
  <si>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</si>
  <si>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</si>
  <si>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</si>
  <si>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</si>
  <si>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</si>
  <si>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</si>
  <si>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</si>
  <si>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</si>
  <si>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</si>
  <si>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</si>
  <si>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</si>
  <si>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</si>
  <si>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</si>
  <si>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</si>
  <si>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</si>
  <si>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</si>
  <si>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</si>
  <si>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</si>
  <si>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</si>
  <si>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</si>
  <si>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</si>
  <si>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</si>
  <si>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</si>
  <si>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</si>
  <si>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</si>
  <si>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</si>
  <si>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</si>
  <si>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</si>
  <si>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</si>
  <si>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</si>
  <si>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</si>
  <si>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</si>
  <si>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</si>
  <si>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</si>
  <si>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</si>
  <si>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</si>
  <si>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</si>
  <si>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</si>
  <si>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</si>
  <si>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</si>
  <si>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</si>
  <si>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</si>
  <si>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</si>
  <si>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</si>
  <si>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</si>
  <si>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</si>
  <si>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</si>
  <si>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</si>
  <si>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</si>
  <si>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</si>
  <si>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</si>
  <si>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</si>
  <si>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</si>
  <si>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</si>
  <si>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</si>
  <si>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</si>
  <si>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</si>
  <si>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</si>
  <si>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</si>
  <si>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</si>
  <si>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</si>
  <si>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</si>
  <si>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</si>
  <si>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</si>
  <si>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</si>
  <si>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</si>
  <si>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</si>
  <si>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</si>
  <si>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</si>
  <si>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</si>
  <si>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</si>
  <si>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</si>
  <si>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</si>
  <si>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</si>
  <si>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</si>
  <si>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</si>
  <si>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</si>
  <si>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</si>
  <si>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</si>
  <si>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</si>
  <si>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</si>
  <si>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</si>
  <si>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</si>
  <si>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</si>
  <si>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</si>
  <si>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</si>
  <si>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</si>
  <si>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</si>
  <si>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</si>
  <si>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</si>
  <si>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</si>
  <si>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</si>
  <si>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</si>
  <si>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</si>
  <si>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</si>
  <si>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</si>
  <si>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</si>
  <si>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</si>
  <si>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</si>
  <si>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</si>
  <si>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</si>
  <si>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</si>
  <si>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</si>
  <si>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</si>
  <si>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</si>
  <si>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</si>
  <si>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</si>
  <si>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</si>
  <si>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</si>
  <si>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</si>
  <si>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</si>
  <si>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</si>
  <si>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</si>
  <si>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</si>
  <si>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</si>
  <si>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</si>
  <si>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</si>
  <si>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</si>
  <si>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</si>
  <si>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</si>
  <si>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</si>
  <si>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</si>
  <si>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</si>
  <si>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</si>
  <si>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</si>
  <si>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</si>
  <si>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</si>
  <si>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</si>
  <si>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</si>
  <si>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</si>
  <si>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</si>
  <si>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</si>
  <si>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</si>
  <si>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</si>
  <si>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</si>
  <si>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</si>
  <si>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</si>
  <si>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</si>
  <si>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</si>
  <si>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</si>
  <si>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</si>
  <si>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</si>
  <si>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</si>
  <si>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</si>
  <si>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</si>
  <si>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</si>
  <si>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</si>
  <si>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</si>
  <si>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</si>
  <si>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</si>
  <si>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</si>
  <si>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</si>
  <si>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</si>
  <si>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</si>
  <si>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</si>
  <si>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</si>
  <si>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</si>
  <si>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</si>
  <si>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</si>
  <si>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</si>
  <si>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</si>
  <si>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</si>
  <si>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</si>
  <si>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</si>
  <si>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</si>
  <si>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</si>
  <si>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</si>
  <si>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</si>
  <si>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</si>
  <si>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</si>
  <si>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</si>
  <si>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</si>
  <si>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</si>
  <si>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</si>
  <si>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</si>
  <si>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</si>
  <si>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</si>
  <si>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</si>
  <si>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</si>
  <si>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</si>
  <si>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</si>
  <si>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</si>
  <si>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</si>
  <si>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</si>
  <si>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</si>
  <si>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</si>
  <si>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</si>
  <si>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</si>
  <si>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</si>
  <si>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</si>
  <si>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</si>
  <si>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</si>
  <si>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</si>
  <si>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</si>
  <si>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</si>
  <si>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</si>
  <si>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</si>
  <si>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</si>
  <si>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</si>
  <si>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</si>
  <si>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</si>
  <si>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</si>
  <si>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</si>
  <si>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</si>
  <si>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</si>
  <si>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</si>
  <si>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</si>
  <si>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</si>
  <si>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</si>
  <si>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</si>
  <si>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</si>
  <si>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</si>
  <si>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</si>
  <si>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</si>
  <si>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</si>
  <si>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</si>
  <si>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</si>
  <si>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</si>
  <si>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</si>
  <si>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</si>
  <si>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</si>
  <si>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</si>
  <si>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</si>
  <si>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</si>
  <si>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</si>
  <si>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</si>
  <si>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</si>
  <si>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</si>
  <si>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</si>
  <si>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</si>
  <si>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</si>
  <si>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</si>
  <si>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</si>
  <si>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</si>
  <si>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</si>
  <si>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</si>
  <si>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</si>
  <si>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</si>
  <si>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</si>
  <si>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</si>
  <si>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</si>
  <si>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</si>
  <si>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</si>
  <si>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</si>
  <si>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</si>
  <si>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</si>
  <si>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</si>
  <si>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</si>
  <si>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</si>
  <si>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</si>
  <si>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</si>
  <si>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</si>
  <si>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</si>
  <si>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</si>
  <si>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</si>
  <si>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</si>
  <si>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</si>
  <si>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</si>
  <si>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</si>
  <si>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</si>
  <si>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</si>
  <si>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</si>
  <si>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</si>
  <si>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</si>
  <si>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</si>
  <si>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</si>
  <si>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</si>
  <si>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</si>
  <si>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</si>
  <si>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</si>
  <si>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</si>
  <si>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</si>
  <si>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</si>
  <si>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</si>
  <si>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</si>
  <si>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</si>
  <si>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</si>
  <si>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</si>
  <si>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</si>
  <si>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</si>
  <si>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</si>
  <si>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</si>
  <si>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</si>
  <si>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</si>
  <si>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</si>
  <si>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</si>
  <si>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</si>
  <si>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</si>
  <si>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</si>
  <si>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</si>
  <si>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</si>
  <si>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</si>
  <si>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</si>
  <si>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</si>
  <si>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</si>
  <si>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</si>
  <si>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</si>
  <si>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</si>
  <si>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</si>
  <si>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</si>
  <si>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</si>
  <si>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</si>
  <si>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</si>
  <si>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</si>
  <si>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</si>
  <si>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</si>
  <si>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</si>
  <si>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</si>
  <si>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</si>
  <si>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</si>
  <si>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</si>
  <si>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</si>
  <si>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</si>
  <si>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</si>
  <si>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</si>
  <si>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</si>
  <si>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</si>
  <si>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</si>
  <si>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</si>
  <si>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</si>
  <si>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</si>
  <si>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</si>
  <si>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</si>
  <si>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</si>
  <si>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</si>
  <si>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</si>
  <si>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</si>
  <si>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</si>
  <si>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</si>
  <si>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</si>
  <si>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</si>
  <si>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</si>
  <si>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</si>
  <si>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</si>
  <si>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</si>
  <si>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</si>
  <si>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</si>
  <si>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</si>
  <si>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</si>
  <si>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</si>
  <si>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</si>
  <si>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</si>
  <si>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</si>
  <si>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</si>
  <si>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</si>
  <si>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</si>
  <si>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</si>
  <si>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</si>
  <si>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</si>
  <si>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</si>
  <si>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</si>
  <si>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</si>
  <si>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</si>
  <si>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</si>
  <si>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</si>
  <si>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</si>
  <si>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</si>
  <si>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</si>
  <si>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</si>
  <si>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</si>
  <si>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</si>
  <si>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</si>
  <si>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</si>
  <si>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</si>
  <si>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</si>
  <si>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</si>
  <si>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</si>
  <si>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</si>
  <si>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</si>
  <si>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</si>
  <si>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</si>
  <si>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</si>
  <si>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</si>
  <si>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</si>
  <si>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</si>
  <si>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</si>
  <si>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</si>
  <si>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</si>
  <si>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</si>
  <si>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</si>
  <si>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</si>
  <si>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</si>
  <si>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</si>
  <si>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</si>
  <si>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</si>
  <si>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</si>
  <si>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</si>
  <si>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</si>
  <si>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</si>
  <si>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</si>
  <si>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</si>
  <si>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</si>
  <si>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</si>
  <si>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</si>
  <si>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</si>
  <si>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</si>
  <si>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</si>
  <si>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</si>
  <si>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</si>
  <si>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</si>
  <si>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</si>
  <si>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</si>
  <si>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</si>
  <si>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</si>
  <si>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</si>
  <si>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</si>
  <si>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</si>
  <si>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</si>
  <si>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</si>
  <si>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</si>
  <si>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</si>
  <si>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</si>
  <si>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</si>
  <si>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</si>
  <si>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</si>
  <si>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</si>
  <si>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</si>
  <si>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</si>
  <si>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</si>
  <si>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</si>
  <si>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</si>
  <si>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</si>
  <si>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</si>
  <si>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</si>
  <si>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</si>
  <si>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</si>
  <si>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</si>
  <si>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</si>
  <si>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</si>
  <si>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</si>
  <si>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</si>
  <si>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</si>
  <si>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</si>
  <si>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</si>
  <si>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</si>
  <si>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</si>
  <si>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</si>
  <si>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</si>
  <si>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</si>
  <si>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</si>
  <si>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</si>
  <si>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</si>
  <si>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</si>
  <si>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</si>
  <si>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</si>
  <si>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</si>
  <si>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</si>
  <si>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</si>
  <si>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</si>
  <si>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</si>
  <si>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</si>
  <si>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</si>
  <si>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</si>
  <si>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</si>
  <si>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</si>
  <si>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</si>
  <si>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</si>
  <si>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</si>
  <si>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</si>
  <si>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</si>
  <si>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</si>
  <si>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</si>
  <si>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</si>
  <si>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</si>
  <si>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</si>
  <si>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</si>
  <si>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</si>
  <si>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</si>
  <si>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</si>
  <si>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</si>
  <si>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</si>
  <si>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</si>
  <si>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</si>
  <si>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</si>
  <si>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</si>
  <si>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</si>
  <si>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</si>
  <si>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</si>
  <si>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</si>
  <si>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</si>
  <si>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</si>
  <si>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</si>
  <si>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</si>
  <si>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</si>
  <si>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</si>
  <si>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</si>
  <si>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</si>
  <si>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</si>
  <si>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</si>
  <si>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</si>
  <si>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</si>
  <si>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</si>
  <si>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</si>
  <si>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</si>
  <si>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</si>
  <si>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</si>
  <si>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</si>
  <si>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</si>
  <si>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</si>
  <si>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</si>
  <si>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</si>
  <si>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</si>
  <si>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</si>
  <si>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</si>
  <si>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</si>
  <si>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</si>
  <si>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</si>
  <si>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</si>
  <si>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</si>
  <si>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</si>
  <si>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</si>
  <si>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</si>
  <si>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</si>
  <si>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</si>
  <si>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</si>
  <si>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</si>
  <si>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</si>
  <si>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</si>
  <si>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</si>
  <si>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</si>
  <si>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</si>
  <si>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</si>
  <si>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</si>
  <si>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</si>
  <si>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</si>
  <si>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</si>
  <si>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</si>
  <si>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</si>
  <si>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</si>
  <si>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</si>
  <si>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</si>
  <si>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</si>
  <si>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</si>
  <si>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</si>
  <si>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</si>
  <si>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</si>
  <si>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</si>
  <si>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</si>
  <si>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</si>
  <si>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</si>
  <si>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</si>
  <si>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</si>
  <si>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</si>
  <si>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</si>
  <si>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</si>
  <si>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</si>
  <si>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</si>
  <si>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</si>
  <si>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</si>
  <si>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</si>
  <si>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</si>
  <si>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</si>
  <si>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</si>
  <si>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</si>
  <si>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</si>
  <si>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</si>
  <si>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</si>
  <si>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</si>
  <si>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</si>
  <si>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</si>
  <si>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</si>
  <si>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</si>
  <si>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</si>
  <si>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</si>
  <si>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</si>
  <si>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</si>
  <si>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</si>
  <si>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</si>
  <si>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</si>
  <si>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</si>
  <si>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</si>
  <si>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</si>
  <si>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</si>
  <si>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</si>
  <si>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</si>
  <si>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</si>
  <si>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</si>
  <si>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</si>
  <si>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</si>
  <si>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</si>
  <si>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</si>
  <si>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</si>
  <si>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</si>
  <si>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</si>
  <si>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</si>
  <si>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</si>
  <si>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</si>
  <si>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</si>
  <si>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</si>
  <si>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</si>
  <si>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</si>
  <si>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</si>
  <si>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</si>
  <si>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</si>
  <si>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</si>
  <si>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</si>
  <si>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</si>
  <si>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</si>
  <si>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</si>
  <si>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</si>
  <si>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</si>
  <si>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</si>
  <si>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</si>
  <si>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</si>
  <si>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</si>
  <si>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</si>
  <si>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</si>
  <si>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</si>
  <si>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</si>
  <si>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</si>
  <si>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</si>
  <si>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</si>
  <si>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</si>
  <si>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</si>
  <si>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</si>
  <si>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</si>
  <si>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</si>
  <si>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</si>
  <si>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</si>
  <si>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</si>
  <si>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</si>
  <si>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</si>
  <si>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</si>
  <si>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</si>
  <si>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</si>
  <si>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</si>
  <si>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</si>
  <si>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</si>
  <si>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</si>
  <si>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</si>
  <si>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</si>
  <si>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</si>
  <si>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</si>
  <si>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</si>
  <si>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</si>
  <si>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</si>
  <si>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</si>
  <si>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</si>
  <si>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</si>
  <si>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</si>
  <si>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</si>
  <si>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</si>
  <si>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</si>
  <si>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</si>
  <si>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</si>
  <si>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</si>
  <si>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</si>
  <si>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</si>
  <si>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</si>
  <si>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</si>
  <si>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</si>
  <si>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</si>
  <si>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</si>
  <si>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</si>
  <si>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</si>
  <si>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</si>
  <si>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</si>
  <si>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</si>
  <si>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</si>
  <si>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</si>
  <si>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</si>
  <si>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</si>
  <si>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</si>
  <si>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</si>
  <si>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</si>
  <si>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</si>
  <si>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</si>
  <si>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</si>
  <si>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</si>
  <si>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</si>
  <si>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</si>
  <si>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</si>
  <si>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</si>
  <si>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</si>
  <si>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</si>
  <si>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</si>
  <si>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</si>
  <si>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</si>
  <si>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</si>
  <si>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</si>
  <si>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</si>
  <si>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</si>
  <si>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</si>
  <si>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</si>
  <si>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</si>
  <si>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</si>
  <si>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</si>
  <si>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</si>
  <si>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</si>
  <si>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</si>
  <si>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</si>
  <si>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</si>
  <si>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</si>
  <si>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</si>
  <si>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</si>
  <si>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</si>
  <si>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</si>
  <si>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</si>
  <si>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</si>
  <si>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</si>
  <si>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</si>
  <si>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</si>
  <si>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</si>
  <si>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</si>
  <si>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</si>
  <si>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</si>
  <si>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</si>
  <si>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</si>
  <si>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</si>
  <si>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</si>
  <si>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</si>
  <si>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</si>
  <si>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</si>
  <si>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</si>
  <si>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</si>
  <si>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</si>
  <si>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</si>
  <si>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</si>
  <si>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</si>
  <si>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</si>
  <si>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</si>
  <si>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</si>
  <si>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</si>
  <si>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</si>
  <si>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</si>
  <si>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</si>
  <si>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</si>
  <si>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</si>
  <si>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</si>
  <si>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</si>
  <si>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</si>
  <si>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</si>
  <si>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</si>
  <si>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</si>
  <si>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</si>
  <si>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</si>
  <si>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</si>
  <si>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</si>
  <si>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</si>
  <si>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</si>
  <si>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</si>
  <si>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</si>
  <si>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</si>
  <si>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</si>
  <si>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</si>
  <si>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</si>
  <si>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</si>
  <si>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</si>
  <si>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</si>
  <si>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</si>
  <si>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</si>
  <si>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</si>
  <si>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</si>
  <si>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</si>
  <si>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</si>
  <si>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</si>
  <si>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</si>
  <si>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</si>
  <si>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</si>
  <si>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</si>
  <si>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</si>
  <si>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</si>
  <si>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</si>
  <si>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</si>
  <si>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</si>
  <si>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</si>
  <si>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</si>
  <si>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</si>
  <si>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</si>
  <si>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</si>
  <si>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</si>
  <si>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</si>
  <si>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</si>
  <si>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</si>
  <si>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</si>
  <si>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</si>
  <si>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</si>
  <si>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</si>
  <si>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</si>
  <si>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</si>
  <si>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</si>
  <si>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</si>
  <si>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</si>
  <si>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</si>
  <si>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</si>
  <si>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</si>
  <si>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</si>
  <si>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</si>
  <si>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</si>
  <si>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</si>
  <si>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</si>
  <si>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</si>
  <si>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</si>
  <si>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</si>
  <si>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</si>
  <si>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</si>
  <si>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</si>
  <si>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</si>
  <si>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</si>
  <si>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</si>
  <si>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</si>
  <si>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</si>
  <si>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</si>
  <si>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</si>
  <si>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</si>
  <si>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</si>
  <si>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</si>
  <si>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</si>
  <si>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</si>
  <si>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</si>
  <si>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</si>
  <si>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</si>
  <si>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</si>
  <si>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</si>
  <si>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</si>
  <si>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</si>
  <si>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</si>
  <si>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</si>
  <si>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</si>
  <si>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</si>
  <si>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</si>
  <si>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</si>
  <si>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</si>
  <si>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</si>
  <si>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</si>
  <si>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</si>
  <si>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</si>
  <si>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</si>
  <si>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</si>
  <si>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</si>
  <si>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</si>
  <si>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</si>
  <si>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</si>
  <si>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</si>
  <si>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</si>
  <si>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</si>
  <si>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</si>
  <si>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</si>
  <si>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</si>
  <si>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</si>
  <si>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</si>
  <si>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</si>
  <si>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</si>
  <si>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</si>
  <si>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</si>
  <si>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</si>
  <si>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</si>
  <si>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</si>
  <si>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</si>
  <si>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</si>
  <si>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</si>
  <si>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</si>
  <si>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</si>
  <si>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</si>
  <si>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</si>
  <si>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</si>
  <si>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</si>
  <si>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</si>
  <si>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</si>
  <si>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</si>
  <si>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</si>
  <si>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</si>
  <si>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</si>
  <si>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</si>
  <si>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</si>
  <si>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</si>
  <si>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</si>
  <si>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</si>
  <si>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</si>
  <si>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</si>
  <si>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</si>
  <si>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</si>
  <si>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</si>
  <si>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</si>
  <si>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</si>
  <si>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</si>
  <si>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</si>
  <si>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</si>
  <si>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</si>
  <si>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</si>
  <si>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</si>
  <si>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</si>
  <si>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</si>
  <si>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</si>
  <si>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</si>
  <si>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</si>
  <si>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</si>
  <si>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</si>
  <si>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</si>
  <si>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</si>
  <si>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</si>
  <si>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</si>
  <si>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</si>
  <si>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</si>
  <si>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</si>
  <si>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</si>
  <si>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</si>
  <si>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</si>
  <si>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</si>
  <si>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</si>
  <si>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</si>
  <si>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</si>
  <si>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</si>
  <si>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</si>
  <si>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</si>
  <si>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</si>
  <si>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</si>
  <si>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</si>
  <si>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</si>
  <si>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</si>
  <si>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</si>
  <si>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</si>
  <si>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</si>
  <si>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</si>
  <si>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</si>
  <si>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</si>
  <si>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</si>
  <si>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</si>
  <si>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</si>
  <si>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</si>
  <si>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</si>
  <si>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</si>
  <si>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</si>
  <si>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</si>
  <si>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</si>
  <si>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</si>
  <si>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</si>
  <si>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</si>
  <si>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</si>
  <si>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</si>
  <si>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</si>
  <si>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</si>
  <si>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</si>
  <si>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</si>
  <si>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</si>
  <si>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</si>
  <si>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</si>
  <si>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</si>
  <si>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</si>
  <si>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</si>
  <si>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</si>
  <si>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</si>
  <si>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</si>
  <si>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</si>
  <si>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</si>
  <si>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</si>
  <si>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</si>
  <si>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</si>
  <si>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</si>
  <si>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</si>
  <si>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</si>
  <si>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</si>
  <si>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</si>
  <si>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</si>
  <si>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</si>
  <si>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</si>
  <si>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</si>
  <si>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</si>
  <si>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</si>
  <si>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</si>
  <si>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</si>
  <si>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</si>
  <si>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</si>
  <si>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</si>
  <si>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</si>
  <si>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</si>
  <si>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</si>
  <si>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</si>
  <si>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</si>
  <si>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</si>
  <si>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</si>
  <si>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</si>
  <si>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</si>
  <si>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</si>
  <si>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</si>
  <si>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</si>
  <si>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</si>
  <si>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</si>
  <si>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</si>
  <si>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</si>
  <si>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</si>
  <si>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</si>
  <si>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</si>
  <si>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</si>
  <si>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</si>
  <si>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</si>
  <si>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</si>
  <si>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</si>
  <si>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</si>
  <si>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</si>
  <si>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</si>
  <si>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</si>
  <si>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</si>
  <si>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</si>
  <si>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</si>
  <si>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</si>
  <si>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</si>
  <si>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</si>
  <si>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</si>
  <si>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</si>
  <si>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</si>
  <si>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</si>
  <si>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</si>
  <si>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</si>
  <si>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</si>
  <si>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</si>
  <si>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</si>
  <si>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</si>
  <si>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</si>
  <si>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</si>
  <si>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</si>
  <si>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</si>
  <si>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</si>
  <si>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</si>
  <si>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</si>
  <si>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</si>
  <si>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</si>
  <si>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</si>
  <si>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</si>
  <si>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</si>
  <si>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</si>
  <si>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</si>
  <si>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</si>
  <si>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</si>
  <si>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</si>
  <si>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</si>
  <si>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</si>
  <si>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</si>
  <si>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</si>
  <si>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</si>
  <si>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</si>
  <si>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</si>
  <si>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</si>
  <si>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</si>
  <si>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</si>
  <si>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</si>
  <si>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</si>
  <si>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</si>
  <si>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</si>
  <si>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</si>
  <si>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</si>
  <si>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</si>
  <si>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</si>
  <si>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</si>
  <si>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</si>
  <si>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</si>
  <si>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</si>
  <si>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</si>
  <si>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</si>
  <si>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</si>
  <si>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</si>
  <si>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</si>
  <si>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</si>
  <si>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</si>
  <si>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</si>
  <si>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</si>
  <si>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</si>
  <si>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</si>
  <si>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</si>
  <si>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</si>
  <si>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</si>
  <si>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</si>
  <si>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</si>
  <si>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</si>
  <si>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</si>
  <si>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</si>
  <si>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</si>
  <si>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</si>
  <si>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</si>
  <si>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</si>
  <si>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</si>
  <si>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</si>
  <si>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</si>
  <si>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</si>
  <si>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</si>
  <si>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</si>
  <si>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</si>
  <si>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</si>
  <si>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</si>
  <si>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</si>
  <si>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</si>
  <si>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</si>
  <si>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</si>
  <si>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</si>
  <si>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</si>
  <si>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</si>
  <si>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</si>
  <si>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</si>
  <si>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</si>
  <si>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</si>
  <si>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</si>
  <si>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</si>
  <si>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</si>
  <si>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</si>
  <si>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</si>
  <si>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</si>
  <si>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</si>
  <si>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</si>
  <si>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</si>
  <si>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</si>
  <si>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</si>
  <si>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</si>
  <si>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</si>
  <si>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</si>
  <si>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</si>
  <si>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</si>
  <si>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</si>
  <si>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</si>
  <si>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</si>
  <si>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</si>
  <si>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</si>
  <si>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</si>
  <si>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</si>
  <si>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</si>
  <si>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</si>
  <si>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</si>
  <si>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</si>
  <si>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</si>
  <si>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</si>
  <si>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</si>
  <si>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</si>
  <si>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</si>
  <si>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</si>
  <si>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</si>
  <si>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</si>
  <si>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</si>
  <si>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</si>
  <si>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</si>
  <si>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</si>
  <si>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</si>
  <si>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</si>
  <si>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</si>
  <si>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</si>
  <si>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</si>
  <si>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</si>
  <si>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</si>
  <si>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</si>
  <si>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</si>
  <si>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</si>
  <si>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</si>
  <si>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</si>
  <si>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</si>
  <si>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</si>
  <si>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</si>
  <si>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</si>
  <si>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</si>
  <si>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</si>
  <si>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</si>
  <si>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</si>
  <si>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</si>
  <si>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</si>
  <si>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</si>
  <si>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</si>
  <si>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</si>
  <si>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</si>
  <si>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</si>
  <si>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</si>
  <si>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</si>
  <si>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</si>
  <si>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</si>
  <si>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</si>
  <si>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</si>
  <si>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</si>
  <si>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</si>
  <si>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</si>
  <si>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</si>
  <si>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</si>
  <si>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</si>
  <si>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</si>
  <si>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</si>
  <si>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</si>
  <si>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</si>
  <si>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</si>
  <si>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</si>
  <si>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</si>
  <si>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</si>
  <si>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</si>
  <si>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</si>
  <si>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</si>
  <si>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</si>
  <si>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</si>
  <si>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</si>
  <si>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</si>
  <si>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</si>
  <si>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</si>
  <si>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</si>
  <si>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</si>
  <si>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</si>
  <si>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</si>
  <si>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</si>
  <si>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</si>
  <si>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</si>
  <si>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</si>
  <si>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</si>
  <si>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</si>
  <si>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</si>
  <si>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</si>
  <si>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</si>
  <si>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</si>
  <si>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</si>
  <si>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</si>
  <si>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</si>
  <si>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</si>
  <si>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</si>
  <si>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</si>
  <si>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</si>
  <si>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</si>
  <si>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</si>
  <si>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</si>
  <si>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</si>
  <si>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</si>
  <si>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</si>
  <si>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</si>
  <si>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</si>
  <si>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</si>
  <si>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</si>
  <si>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</si>
  <si>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</si>
  <si>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</si>
  <si>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</si>
  <si>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</si>
  <si>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</si>
  <si>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</si>
  <si>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</si>
  <si>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</si>
  <si>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</si>
  <si>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</si>
  <si>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</si>
  <si>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</si>
  <si>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</si>
  <si>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</si>
  <si>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</si>
  <si>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</si>
  <si>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</si>
  <si>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</si>
  <si>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</si>
  <si>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</si>
  <si>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</si>
  <si>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</si>
  <si>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</si>
  <si>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</si>
  <si>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</si>
  <si>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</si>
  <si>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</si>
  <si>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</si>
  <si>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</si>
  <si>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</si>
  <si>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</si>
  <si>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</si>
  <si>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</si>
  <si>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</si>
  <si>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</si>
  <si>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</si>
  <si>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</si>
  <si>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</si>
  <si>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</si>
  <si>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</si>
  <si>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</si>
  <si>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</si>
  <si>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</si>
  <si>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</si>
  <si>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</si>
  <si>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</si>
  <si>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</si>
  <si>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</si>
  <si>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</si>
  <si>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</si>
  <si>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</si>
  <si>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</si>
  <si>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</si>
  <si>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</si>
  <si>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</si>
  <si>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</si>
  <si>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</si>
  <si>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</si>
  <si>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</si>
  <si>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</si>
  <si>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</si>
  <si>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</si>
  <si>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</si>
  <si>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</si>
  <si>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</si>
  <si>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</si>
  <si>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</si>
  <si>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</si>
  <si>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</si>
  <si>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</si>
  <si>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</si>
  <si>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</si>
  <si>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</si>
  <si>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</si>
  <si>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</si>
  <si>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</si>
  <si>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</si>
  <si>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</si>
  <si>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</si>
  <si>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</si>
  <si>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</si>
  <si>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</si>
  <si>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</si>
  <si>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</si>
  <si>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</si>
  <si>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</si>
  <si>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</si>
  <si>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</si>
  <si>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</si>
  <si>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</si>
  <si>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</si>
  <si>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</si>
  <si>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</si>
  <si>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</si>
  <si>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</si>
  <si>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</si>
  <si>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</si>
  <si>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</si>
  <si>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</si>
  <si>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</si>
  <si>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</si>
  <si>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</si>
  <si>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</si>
  <si>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</si>
  <si>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</si>
  <si>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</si>
  <si>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</si>
  <si>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</si>
  <si>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</si>
  <si>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</si>
  <si>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</si>
  <si>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</si>
  <si>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</si>
  <si>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</si>
  <si>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</si>
  <si>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</si>
  <si>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</si>
  <si>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</si>
  <si>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</si>
  <si>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</si>
  <si>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</si>
  <si>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</si>
  <si>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</si>
  <si>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</si>
  <si>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</si>
  <si>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</si>
  <si>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</si>
  <si>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</si>
  <si>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</si>
  <si>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</si>
  <si>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</si>
  <si>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</si>
  <si>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</si>
  <si>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</si>
  <si>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</si>
  <si>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</si>
  <si>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</si>
  <si>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</si>
  <si>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</si>
  <si>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</si>
  <si>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</si>
  <si>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</si>
  <si>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</si>
  <si>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</si>
  <si>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</si>
  <si>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</si>
  <si>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</si>
  <si>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</si>
  <si>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</si>
  <si>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</si>
  <si>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</si>
  <si>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</si>
  <si>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</si>
  <si>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</si>
  <si>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</si>
  <si>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</si>
  <si>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</si>
  <si>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</si>
  <si>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</si>
  <si>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</si>
  <si>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</si>
  <si>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</si>
  <si>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</si>
  <si>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</si>
  <si>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</si>
  <si>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</si>
  <si>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</si>
  <si>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</si>
  <si>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</si>
  <si>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</si>
  <si>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</si>
  <si>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</si>
  <si>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</si>
  <si>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</si>
  <si>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</si>
  <si>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</si>
  <si>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</si>
  <si>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</si>
  <si>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</si>
  <si>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</si>
  <si>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</si>
  <si>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</si>
  <si>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</si>
  <si>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</si>
  <si>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</si>
  <si>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</si>
  <si>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</si>
  <si>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</si>
  <si>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</si>
  <si>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</si>
  <si>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</si>
  <si>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</si>
  <si>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</si>
  <si>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</si>
  <si>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</si>
  <si>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</si>
  <si>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</si>
  <si>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</si>
  <si>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</si>
  <si>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</si>
  <si>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</si>
  <si>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</si>
  <si>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</si>
  <si>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</si>
  <si>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</si>
  <si>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</si>
  <si>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</si>
  <si>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</si>
  <si>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</si>
  <si>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</si>
  <si>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</si>
  <si>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</si>
  <si>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</si>
  <si>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</si>
  <si>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</si>
  <si>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</si>
  <si>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</si>
  <si>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</si>
  <si>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</si>
  <si>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</si>
  <si>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</si>
  <si>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</si>
  <si>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</si>
  <si>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</si>
  <si>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</si>
  <si>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</si>
  <si>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</si>
  <si>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</si>
  <si>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</si>
  <si>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</si>
  <si>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</si>
  <si>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</si>
  <si>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</si>
  <si>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</si>
  <si>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</si>
  <si>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</si>
  <si>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</si>
  <si>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</si>
  <si>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</si>
  <si>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</si>
  <si>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</si>
  <si>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</si>
  <si>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</si>
  <si>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</si>
  <si>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</si>
  <si>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</si>
  <si>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</si>
  <si>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</si>
  <si>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</si>
  <si>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</si>
  <si>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</si>
  <si>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</si>
  <si>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</si>
  <si>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</si>
  <si>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</si>
  <si>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</si>
  <si>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</si>
  <si>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</si>
  <si>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</si>
  <si>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</si>
  <si>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</si>
  <si>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</si>
  <si>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</si>
  <si>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</si>
  <si>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</si>
  <si>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</si>
  <si>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</si>
  <si>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</si>
  <si>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</si>
  <si>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</si>
  <si>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</si>
  <si>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</si>
  <si>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</si>
  <si>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</si>
  <si>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</si>
  <si>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</si>
  <si>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</si>
  <si>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</si>
  <si>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</si>
  <si>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</si>
  <si>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</si>
  <si>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</si>
  <si>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</si>
  <si>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</si>
  <si>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</si>
  <si>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</si>
  <si>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</si>
  <si>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</si>
  <si>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</si>
  <si>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</si>
  <si>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</si>
  <si>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</si>
  <si>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</si>
  <si>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</si>
  <si>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</si>
  <si>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</si>
  <si>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</si>
  <si>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</si>
  <si>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</si>
  <si>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</si>
  <si>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</si>
  <si>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</si>
  <si>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</si>
  <si>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</si>
  <si>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</si>
  <si>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</si>
  <si>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</si>
  <si>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</si>
  <si>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</si>
  <si>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</si>
  <si>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</si>
  <si>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</si>
  <si>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</si>
  <si>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</si>
  <si>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</si>
  <si>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</si>
  <si>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</si>
  <si>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</si>
  <si>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</si>
  <si>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</si>
  <si>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</si>
  <si>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</si>
  <si>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</si>
  <si>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</si>
  <si>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</si>
  <si>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</si>
  <si>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</si>
  <si>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</si>
  <si>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</si>
  <si>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</si>
  <si>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</si>
  <si>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</si>
  <si>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</si>
  <si>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</si>
  <si>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</si>
  <si>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</si>
  <si>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</si>
  <si>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</si>
  <si>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</si>
  <si>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</si>
  <si>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</si>
  <si>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</si>
  <si>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</si>
  <si>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</si>
  <si>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</si>
  <si>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</si>
  <si>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</si>
  <si>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</si>
  <si>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</si>
  <si>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</si>
  <si>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</si>
  <si>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</si>
  <si>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</si>
  <si>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</si>
  <si>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</si>
  <si>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</si>
  <si>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</si>
  <si>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</si>
  <si>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</si>
  <si>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</si>
  <si>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</si>
  <si>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</si>
  <si>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</si>
  <si>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</si>
  <si>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</si>
  <si>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</si>
  <si>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</si>
  <si>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</si>
  <si>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</si>
  <si>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</si>
  <si>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</si>
  <si>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</si>
  <si>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</si>
  <si>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</si>
  <si>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</si>
  <si>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</si>
  <si>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</si>
  <si>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</si>
  <si>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</si>
  <si>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</si>
  <si>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</si>
  <si>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</si>
  <si>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</si>
  <si>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</si>
  <si>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</si>
  <si>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</si>
  <si>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</si>
  <si>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</si>
  <si>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</si>
  <si>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</si>
  <si>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</si>
  <si>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</si>
  <si>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</si>
  <si>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</si>
  <si>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</si>
  <si>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</si>
  <si>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</si>
  <si>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</si>
  <si>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</si>
  <si>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</si>
  <si>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</si>
  <si>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</si>
  <si>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</si>
  <si>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</si>
  <si>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</si>
  <si>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</si>
  <si>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</si>
  <si>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</si>
  <si>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</si>
  <si>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</si>
  <si>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</si>
  <si>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</si>
  <si>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</si>
  <si>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</si>
  <si>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</si>
  <si>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</si>
  <si>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</si>
  <si>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</si>
  <si>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</si>
  <si>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</si>
  <si>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</si>
  <si>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</si>
  <si>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</si>
  <si>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</si>
  <si>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</si>
  <si>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</si>
  <si>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</si>
  <si>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</si>
  <si>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</si>
  <si>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</si>
  <si>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</si>
  <si>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</si>
  <si>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</si>
  <si>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</si>
  <si>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</si>
  <si>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</si>
  <si>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</si>
  <si>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</si>
  <si>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</si>
  <si>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</si>
  <si>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</si>
  <si>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</si>
  <si>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</si>
  <si>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</si>
  <si>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</si>
  <si>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</si>
  <si>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</si>
  <si>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</si>
  <si>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</si>
  <si>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</si>
  <si>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</si>
  <si>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</si>
  <si>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</si>
  <si>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</si>
  <si>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</si>
  <si>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</si>
  <si>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</si>
  <si>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</si>
  <si>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</si>
  <si>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</si>
  <si>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</si>
  <si>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</si>
  <si>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</si>
  <si>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</si>
  <si>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</si>
  <si>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</si>
  <si>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</si>
  <si>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</si>
  <si>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</si>
  <si>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</si>
  <si>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</si>
  <si>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</si>
  <si>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</si>
  <si>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</si>
  <si>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</si>
  <si>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</si>
  <si>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</si>
  <si>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</si>
  <si>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</si>
  <si>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</si>
  <si>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</si>
  <si>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</si>
  <si>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</si>
  <si>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</si>
  <si>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</si>
  <si>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</si>
  <si>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</si>
  <si>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</si>
  <si>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</si>
  <si>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</si>
  <si>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</si>
  <si>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</si>
  <si>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</si>
  <si>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</si>
  <si>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</si>
  <si>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</si>
  <si>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</si>
  <si>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</si>
  <si>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</si>
  <si>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</si>
  <si>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</si>
  <si>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</si>
  <si>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</si>
  <si>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</si>
  <si>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</si>
  <si>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</si>
  <si>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</si>
  <si>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</si>
  <si>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</si>
  <si>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</si>
  <si>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</si>
  <si>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</si>
  <si>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</si>
  <si>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</si>
  <si>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</si>
  <si>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</si>
  <si>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</si>
  <si>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</si>
  <si>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</si>
  <si>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</si>
  <si>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</si>
  <si>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</si>
  <si>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</si>
  <si>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</si>
  <si>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</si>
  <si>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</si>
  <si>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</si>
  <si>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</si>
  <si>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</si>
  <si>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</si>
  <si>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</si>
  <si>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</si>
  <si>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</si>
  <si>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</si>
  <si>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</si>
  <si>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</si>
  <si>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</si>
  <si>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</si>
  <si>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</si>
  <si>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</si>
  <si>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</si>
  <si>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</si>
  <si>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</si>
  <si>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</si>
  <si>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</si>
  <si>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</si>
  <si>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</si>
  <si>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</si>
  <si>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</si>
  <si>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</si>
  <si>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</si>
  <si>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</si>
  <si>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</si>
  <si>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</si>
  <si>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</si>
  <si>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</si>
  <si>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</si>
  <si>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</si>
  <si>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</si>
  <si>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</si>
  <si>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</si>
  <si>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</si>
  <si>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</si>
  <si>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</si>
  <si>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</si>
  <si>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</si>
  <si>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</si>
  <si>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</si>
  <si>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</si>
  <si>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</si>
  <si>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</si>
  <si>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</si>
  <si>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</si>
  <si>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</si>
  <si>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</si>
  <si>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</si>
  <si>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</si>
  <si>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</si>
  <si>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</si>
  <si>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</si>
  <si>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</si>
  <si>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</si>
  <si>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</si>
  <si>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</si>
  <si>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</si>
  <si>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</si>
  <si>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</si>
  <si>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</si>
  <si>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</si>
  <si>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</si>
  <si>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</si>
  <si>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</si>
  <si>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</si>
  <si>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</si>
  <si>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</si>
  <si>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</si>
  <si>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</si>
  <si>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</si>
  <si>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</si>
  <si>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</si>
  <si>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</si>
  <si>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</si>
  <si>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</si>
  <si>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</si>
  <si>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</si>
  <si>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</si>
  <si>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</si>
  <si>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</si>
  <si>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</si>
  <si>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</si>
  <si>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</si>
  <si>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</si>
  <si>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</si>
  <si>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</si>
  <si>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</si>
  <si>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</si>
  <si>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</si>
  <si>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</si>
  <si>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</si>
  <si>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</si>
  <si>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</si>
  <si>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</si>
  <si>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</si>
  <si>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</si>
  <si>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</si>
  <si>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</si>
  <si>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</si>
  <si>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</si>
  <si>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</si>
  <si>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</si>
  <si>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</si>
  <si>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</si>
  <si>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</si>
  <si>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</si>
  <si>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</si>
  <si>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</si>
  <si>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</si>
  <si>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</si>
  <si>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</si>
  <si>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</si>
  <si>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</si>
  <si>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</si>
  <si>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</si>
  <si>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</si>
  <si>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</si>
  <si>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</si>
  <si>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</si>
  <si>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</si>
  <si>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</si>
  <si>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</si>
  <si>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</si>
  <si>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</si>
  <si>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</si>
  <si>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</si>
  <si>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</si>
  <si>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</si>
  <si>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</si>
  <si>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</si>
  <si>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</si>
  <si>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</si>
  <si>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</si>
  <si>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</si>
  <si>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</si>
  <si>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</si>
  <si>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</si>
  <si>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</si>
  <si>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</si>
  <si>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</si>
  <si>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</si>
  <si>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</si>
  <si>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</si>
  <si>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</si>
  <si>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</si>
  <si>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</si>
  <si>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</si>
  <si>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</si>
  <si>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</si>
  <si>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</si>
  <si>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</si>
  <si>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</si>
  <si>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</si>
  <si>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</si>
  <si>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</si>
  <si>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</si>
  <si>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</si>
  <si>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</si>
  <si>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</si>
  <si>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</si>
  <si>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</si>
  <si>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</si>
  <si>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</si>
  <si>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</si>
  <si>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</si>
  <si>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</si>
  <si>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</si>
  <si>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</si>
  <si>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</si>
  <si>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</si>
  <si>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</si>
  <si>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</si>
  <si>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</si>
  <si>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</si>
  <si>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</si>
  <si>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</si>
  <si>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</si>
  <si>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</si>
  <si>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</si>
  <si>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</si>
  <si>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</si>
  <si>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</si>
  <si>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</si>
  <si>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</si>
  <si>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</si>
  <si>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</si>
  <si>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</si>
  <si>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</si>
  <si>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</si>
  <si>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</si>
  <si>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</si>
  <si>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</si>
  <si>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</si>
  <si>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</si>
  <si>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</si>
  <si>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</si>
  <si>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</si>
  <si>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</si>
  <si>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</si>
  <si>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</si>
  <si>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</si>
  <si>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</si>
  <si>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</si>
  <si>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</si>
  <si>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</si>
  <si>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</si>
  <si>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</si>
  <si>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</si>
  <si>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</si>
  <si>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</si>
  <si>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</si>
  <si>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</si>
  <si>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</si>
  <si>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</si>
  <si>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</si>
  <si>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</si>
  <si>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</si>
  <si>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</si>
  <si>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</si>
  <si>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</si>
  <si>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</si>
  <si>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</si>
  <si>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</si>
  <si>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</si>
  <si>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</si>
  <si>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</si>
  <si>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</si>
  <si>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</si>
  <si>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</si>
  <si>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</si>
  <si>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</si>
  <si>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</si>
  <si>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</si>
  <si>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</si>
  <si>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</si>
  <si>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</si>
  <si>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</si>
  <si>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</si>
  <si>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</si>
  <si>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</si>
  <si>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</si>
  <si>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</si>
  <si>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</si>
  <si>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</si>
  <si>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</si>
  <si>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</si>
  <si>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</si>
  <si>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</si>
  <si>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</si>
  <si>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</si>
  <si>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</si>
  <si>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</si>
  <si>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</si>
  <si>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</si>
  <si>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</si>
  <si>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</si>
  <si>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</si>
  <si>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</si>
  <si>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</si>
  <si>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</si>
  <si>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</si>
  <si>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</si>
  <si>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</si>
  <si>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</si>
  <si>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</si>
  <si>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</si>
  <si>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</si>
  <si>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</si>
  <si>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</si>
  <si>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</si>
  <si>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</si>
  <si>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</si>
  <si>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</si>
  <si>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</si>
  <si>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</si>
  <si>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</si>
  <si>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</si>
  <si>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</si>
  <si>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</si>
  <si>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</si>
  <si>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</si>
  <si>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</si>
  <si>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</si>
  <si>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</si>
  <si>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</si>
  <si>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</si>
  <si>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</si>
  <si>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</si>
  <si>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</si>
  <si>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</si>
  <si>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</si>
  <si>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</si>
  <si>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</si>
  <si>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</si>
  <si>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</si>
  <si>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</si>
  <si>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</si>
  <si>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</si>
  <si>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</si>
  <si>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</si>
  <si>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</si>
  <si>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</si>
  <si>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</si>
  <si>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</si>
  <si>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</si>
  <si>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</si>
  <si>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</si>
  <si>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</si>
  <si>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</si>
  <si>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</si>
  <si>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</si>
  <si>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</si>
  <si>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</si>
  <si>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</si>
  <si>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</si>
  <si>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</si>
  <si>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</si>
  <si>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</si>
  <si>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</si>
  <si>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</si>
  <si>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</si>
  <si>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</si>
  <si>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</si>
  <si>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</si>
  <si>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</si>
  <si>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</si>
  <si>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</si>
  <si>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</si>
  <si>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</si>
  <si>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</si>
  <si>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</si>
  <si>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</si>
  <si>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</si>
  <si>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</si>
  <si>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</si>
  <si>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</si>
  <si>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</si>
  <si>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</si>
  <si>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</si>
  <si>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</si>
  <si>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</si>
  <si>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</si>
  <si>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</si>
  <si>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</si>
  <si>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</si>
  <si>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</si>
  <si>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</si>
  <si>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</si>
  <si>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</si>
  <si>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</si>
  <si>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</si>
  <si>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</si>
  <si>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</si>
  <si>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</si>
  <si>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</si>
  <si>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</si>
  <si>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</si>
  <si>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</si>
  <si>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</si>
  <si>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</si>
  <si>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</si>
  <si>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</si>
  <si>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</si>
  <si>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</si>
  <si>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</si>
  <si>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</si>
  <si>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</si>
  <si>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</si>
  <si>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</si>
  <si>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</si>
  <si>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</si>
  <si>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</si>
  <si>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</si>
  <si>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</si>
  <si>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</si>
  <si>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</si>
  <si>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</si>
  <si>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</si>
  <si>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</si>
  <si>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</si>
  <si>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</si>
  <si>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</si>
  <si>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</si>
  <si>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</si>
  <si>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</si>
  <si>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</si>
  <si>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</si>
  <si>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</si>
  <si>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</si>
  <si>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</si>
  <si>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</si>
  <si>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</si>
  <si>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</si>
  <si>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</si>
  <si>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</si>
  <si>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</si>
  <si>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</si>
  <si>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</si>
  <si>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</si>
  <si>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</si>
  <si>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</si>
  <si>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</si>
  <si>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</si>
  <si>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</si>
  <si>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</si>
  <si>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</si>
  <si>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</si>
  <si>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</si>
  <si>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</si>
  <si>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</si>
  <si>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</si>
  <si>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</si>
  <si>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</si>
  <si>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</si>
  <si>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</si>
  <si>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</si>
  <si>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</si>
  <si>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</si>
  <si>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</si>
  <si>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</si>
  <si>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</si>
  <si>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</si>
  <si>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</si>
  <si>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</si>
  <si>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</si>
  <si>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</si>
  <si>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</si>
  <si>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</si>
  <si>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</si>
  <si>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</si>
  <si>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</si>
  <si>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</si>
  <si>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</si>
  <si>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</si>
  <si>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</si>
  <si>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</si>
  <si>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</si>
  <si>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</si>
  <si>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</si>
  <si>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</si>
  <si>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</si>
  <si>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</si>
  <si>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</si>
  <si>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</si>
  <si>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</si>
  <si>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</si>
  <si>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</si>
  <si>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</si>
  <si>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</si>
  <si>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</si>
  <si>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</si>
  <si>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</si>
  <si>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</si>
  <si>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</si>
  <si>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</si>
  <si>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</si>
  <si>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</si>
  <si>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</si>
  <si>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</si>
  <si>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</si>
  <si>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</si>
  <si>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</si>
  <si>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</si>
  <si>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</si>
  <si>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</si>
  <si>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</si>
  <si>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</si>
  <si>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</si>
  <si>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</si>
  <si>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</si>
  <si>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</si>
  <si>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</si>
  <si>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</si>
  <si>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</si>
  <si>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</si>
  <si>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</si>
  <si>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</si>
  <si>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</si>
  <si>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</si>
  <si>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</si>
  <si>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</si>
  <si>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</si>
  <si>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</si>
  <si>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</si>
  <si>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</si>
  <si>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</si>
  <si>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</si>
  <si>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</si>
  <si>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</si>
  <si>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</si>
  <si>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</si>
  <si>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</si>
  <si>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</si>
  <si>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</si>
  <si>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</si>
  <si>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</si>
  <si>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</si>
  <si>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</si>
  <si>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</si>
  <si>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</si>
  <si>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</si>
  <si>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</si>
  <si>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</si>
  <si>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</si>
  <si>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</si>
  <si>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</si>
  <si>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</si>
  <si>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</si>
  <si>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</si>
  <si>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</si>
  <si>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</si>
  <si>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</si>
  <si>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</si>
  <si>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</si>
  <si>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</si>
  <si>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</si>
  <si>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</si>
  <si>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</si>
  <si>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</si>
  <si>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</si>
  <si>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</si>
  <si>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</si>
  <si>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</si>
  <si>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</si>
  <si>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</si>
  <si>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</si>
  <si>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</si>
  <si>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</si>
  <si>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</si>
  <si>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</si>
  <si>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</si>
  <si>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</si>
  <si>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</si>
  <si>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</si>
  <si>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</si>
  <si>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</si>
  <si>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</si>
  <si>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</si>
  <si>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</si>
  <si>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</si>
  <si>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</si>
  <si>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</si>
  <si>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</si>
  <si>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</si>
  <si>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</si>
  <si>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</si>
  <si>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</si>
  <si>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</si>
  <si>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</si>
  <si>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</si>
  <si>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</si>
  <si>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</si>
  <si>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</si>
  <si>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</si>
  <si>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</si>
  <si>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</si>
  <si>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</si>
  <si>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</si>
  <si>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</si>
  <si>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</si>
  <si>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</si>
  <si>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</si>
  <si>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</si>
  <si>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</si>
  <si>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</si>
  <si>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</si>
  <si>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</si>
  <si>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</si>
  <si>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</si>
  <si>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</si>
  <si>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</si>
  <si>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</si>
  <si>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</si>
  <si>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</si>
  <si>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</si>
  <si>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</si>
  <si>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</si>
  <si>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</si>
  <si>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</si>
  <si>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</si>
  <si>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</si>
  <si>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</si>
  <si>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</si>
  <si>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</si>
  <si>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</si>
  <si>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</si>
  <si>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</si>
  <si>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</si>
  <si>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</si>
  <si>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</si>
  <si>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</si>
  <si>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</si>
  <si>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</si>
  <si>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</si>
  <si>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</si>
  <si>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</si>
  <si>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</si>
  <si>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</si>
  <si>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</si>
  <si>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</si>
  <si>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</si>
  <si>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</si>
  <si>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</si>
  <si>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</si>
  <si>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</si>
  <si>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</si>
  <si>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</si>
  <si>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</si>
  <si>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</si>
  <si>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</si>
  <si>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</si>
  <si>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</si>
  <si>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</si>
  <si>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</si>
  <si>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</si>
  <si>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</si>
  <si>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</si>
  <si>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</si>
  <si>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</si>
  <si>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</si>
  <si>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</si>
  <si>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</si>
  <si>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</si>
  <si>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</si>
  <si>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</si>
  <si>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</si>
  <si>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</si>
  <si>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</si>
  <si>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</si>
  <si>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</si>
  <si>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</si>
  <si>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</si>
  <si>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</si>
  <si>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</si>
  <si>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</si>
  <si>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</si>
  <si>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</si>
  <si>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</si>
  <si>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</si>
  <si>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</si>
  <si>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</si>
  <si>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</si>
  <si>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</si>
  <si>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</si>
  <si>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</si>
  <si>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</si>
  <si>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</si>
  <si>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</si>
  <si>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</si>
  <si>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</si>
  <si>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</si>
  <si>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</si>
  <si>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</si>
  <si>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</si>
  <si>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</si>
  <si>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</si>
  <si>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</si>
  <si>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</si>
  <si>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</si>
  <si>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</si>
  <si>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</si>
  <si>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</si>
  <si>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</si>
  <si>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</si>
  <si>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</si>
  <si>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</si>
  <si>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</si>
  <si>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</si>
  <si>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</si>
  <si>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</si>
  <si>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</si>
  <si>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</si>
  <si>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</si>
  <si>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</si>
  <si>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</si>
  <si>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</si>
  <si>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</si>
  <si>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</si>
  <si>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</si>
  <si>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</si>
  <si>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</si>
  <si>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</si>
  <si>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</si>
  <si>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</si>
  <si>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</si>
  <si>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</si>
  <si>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</si>
  <si>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</si>
  <si>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</si>
  <si>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</si>
  <si>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</si>
  <si>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</si>
  <si>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</si>
  <si>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</si>
  <si>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</si>
  <si>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</si>
  <si>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</si>
  <si>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</si>
  <si>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</si>
  <si>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</si>
  <si>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</si>
  <si>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</si>
  <si>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</si>
  <si>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</si>
  <si>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</si>
  <si>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</si>
  <si>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</si>
  <si>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</si>
  <si>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</si>
  <si>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</si>
  <si>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</si>
  <si>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</si>
  <si>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</si>
  <si>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</si>
  <si>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</si>
  <si>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</si>
  <si>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</si>
  <si>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</si>
  <si>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</si>
  <si>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</si>
  <si>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</si>
  <si>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</si>
  <si>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</si>
  <si>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</si>
  <si>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</si>
  <si>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</si>
  <si>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</si>
  <si>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</si>
  <si>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</si>
  <si>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</si>
  <si>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</si>
  <si>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</si>
  <si>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</si>
  <si>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</si>
  <si>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</si>
  <si>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</si>
  <si>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</si>
  <si>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</si>
  <si>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</si>
  <si>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</si>
  <si>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</si>
  <si>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</si>
  <si>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</si>
  <si>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</si>
  <si>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</si>
  <si>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</si>
  <si>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</si>
  <si>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</si>
  <si>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</si>
  <si>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</si>
  <si>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</si>
  <si>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</si>
  <si>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</si>
  <si>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</si>
  <si>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</si>
  <si>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</si>
  <si>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</si>
  <si>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</si>
  <si>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</si>
  <si>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</si>
  <si>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</si>
  <si>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</si>
  <si>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</si>
  <si>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</si>
  <si>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</si>
  <si>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</si>
  <si>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</si>
  <si>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</si>
  <si>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</si>
  <si>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</si>
  <si>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</si>
  <si>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</si>
  <si>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</si>
  <si>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</si>
  <si>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</si>
  <si>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</si>
  <si>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</si>
  <si>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</si>
  <si>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</si>
  <si>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</si>
  <si>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</si>
  <si>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</si>
  <si>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</si>
  <si>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</si>
  <si>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</si>
  <si>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</si>
  <si>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</si>
  <si>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</si>
  <si>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</si>
  <si>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</si>
  <si>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</si>
  <si>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</si>
  <si>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</si>
  <si>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</si>
  <si>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</si>
  <si>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</si>
  <si>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</si>
  <si>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</si>
  <si>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</si>
  <si>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</si>
  <si>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</si>
  <si>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</si>
  <si>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</si>
  <si>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</si>
  <si>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</si>
  <si>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</si>
  <si>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</si>
  <si>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</si>
  <si>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</si>
  <si>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</si>
  <si>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</si>
  <si>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</si>
  <si>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</si>
  <si>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</si>
  <si>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</si>
  <si>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</si>
  <si>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</si>
  <si>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</si>
  <si>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</si>
  <si>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</si>
  <si>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</si>
  <si>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</si>
  <si>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</si>
  <si>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</si>
  <si>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</si>
  <si>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</si>
  <si>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</si>
  <si>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</si>
  <si>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</si>
  <si>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</si>
  <si>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</si>
  <si>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</si>
  <si>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</si>
  <si>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</si>
  <si>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</si>
  <si>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</si>
  <si>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</si>
  <si>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</si>
  <si>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</si>
  <si>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</si>
  <si>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</si>
  <si>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</si>
  <si>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</si>
  <si>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</si>
  <si>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</si>
  <si>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</si>
  <si>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</si>
  <si>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</si>
  <si>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</si>
  <si>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</si>
  <si>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</si>
  <si>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</si>
  <si>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</si>
  <si>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</si>
  <si>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</si>
  <si>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</si>
  <si>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</si>
  <si>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</si>
  <si>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</si>
  <si>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</si>
  <si>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</si>
  <si>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</si>
  <si>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</si>
  <si>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</si>
  <si>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</si>
  <si>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</si>
  <si>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</si>
  <si>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</si>
  <si>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</si>
  <si>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</si>
  <si>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</si>
  <si>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</si>
  <si>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</si>
  <si>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</si>
  <si>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</si>
  <si>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</si>
  <si>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</si>
  <si>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</si>
  <si>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</si>
  <si>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</si>
  <si>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</si>
  <si>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</si>
  <si>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</si>
  <si>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</si>
  <si>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</si>
  <si>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</si>
  <si>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</si>
  <si>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</si>
  <si>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</si>
  <si>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</si>
  <si>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</si>
  <si>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</si>
  <si>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</si>
  <si>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</si>
  <si>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</si>
  <si>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</si>
  <si>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</si>
  <si>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</si>
  <si>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</si>
  <si>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</si>
  <si>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</si>
  <si>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</si>
  <si>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</si>
  <si>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</si>
  <si>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</si>
  <si>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</si>
  <si>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</si>
  <si>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</si>
  <si>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</si>
  <si>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</si>
  <si>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</si>
  <si>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</si>
  <si>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</si>
  <si>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</si>
  <si>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</si>
  <si>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</si>
  <si>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</si>
  <si>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</si>
  <si>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</si>
  <si>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</si>
  <si>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</si>
  <si>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</si>
  <si>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</si>
  <si>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</si>
  <si>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</si>
  <si>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</si>
  <si>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</si>
  <si>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</si>
  <si>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</si>
  <si>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</si>
  <si>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</si>
  <si>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</si>
  <si>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</si>
  <si>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</si>
  <si>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</si>
  <si>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</si>
  <si>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</si>
  <si>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</si>
  <si>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</si>
  <si>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</si>
  <si>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</si>
  <si>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</si>
  <si>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</si>
  <si>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</si>
  <si>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</si>
  <si>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</si>
  <si>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</si>
  <si>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</si>
  <si>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</si>
  <si>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</si>
  <si>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</si>
  <si>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</si>
  <si>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</si>
  <si>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</si>
  <si>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</si>
  <si>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</si>
  <si>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</si>
  <si>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</si>
  <si>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</si>
  <si>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</si>
  <si>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</si>
  <si>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</si>
  <si>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</si>
  <si>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</si>
  <si>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</si>
  <si>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</si>
  <si>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</si>
  <si>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</si>
  <si>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</si>
  <si>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</si>
  <si>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</si>
  <si>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</si>
  <si>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</si>
  <si>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</si>
  <si>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</si>
  <si>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</si>
  <si>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</si>
  <si>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</si>
  <si>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</si>
  <si>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</si>
  <si>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</si>
  <si>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</si>
  <si>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</si>
  <si>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</si>
  <si>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</si>
  <si>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</si>
  <si>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</si>
  <si>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</si>
  <si>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</si>
  <si>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</si>
  <si>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</si>
  <si>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</si>
  <si>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</si>
  <si>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</si>
  <si>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</si>
  <si>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</si>
  <si>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</si>
  <si>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</si>
  <si>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</si>
  <si>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</si>
  <si>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</si>
  <si>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</si>
  <si>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</si>
  <si>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</si>
  <si>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</si>
  <si>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</si>
  <si>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</si>
  <si>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</si>
  <si>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</si>
  <si>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</si>
  <si>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</si>
  <si>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</si>
  <si>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</si>
  <si>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</si>
  <si>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</si>
  <si>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</si>
  <si>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</si>
  <si>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</si>
  <si>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</si>
  <si>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</si>
  <si>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</si>
  <si>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</si>
  <si>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</si>
  <si>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</si>
  <si>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</si>
  <si>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</si>
  <si>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</si>
  <si>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</si>
  <si>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</si>
  <si>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</si>
  <si>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</si>
  <si>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</si>
  <si>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</si>
  <si>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</si>
  <si>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</si>
  <si>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</si>
  <si>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</si>
  <si>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</si>
  <si>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</si>
  <si>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</si>
  <si>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</si>
  <si>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</si>
  <si>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</si>
  <si>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</si>
  <si>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</si>
  <si>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</si>
  <si>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</si>
  <si>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</si>
  <si>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</si>
  <si>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</si>
  <si>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</si>
  <si>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</si>
  <si>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</si>
  <si>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</si>
  <si>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</si>
  <si>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</si>
  <si>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</si>
  <si>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</si>
  <si>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</si>
  <si>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</si>
  <si>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</si>
  <si>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</si>
  <si>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</si>
  <si>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</si>
  <si>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</si>
  <si>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</si>
  <si>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</si>
  <si>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</si>
  <si>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</si>
  <si>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</si>
  <si>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</si>
  <si>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</si>
  <si>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</si>
  <si>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</si>
  <si>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</si>
  <si>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</si>
  <si>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</si>
  <si>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</si>
  <si>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</si>
  <si>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</si>
  <si>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</si>
  <si>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</si>
  <si>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</si>
  <si>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</si>
  <si>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</si>
  <si>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</si>
  <si>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</si>
  <si>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</si>
  <si>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</si>
  <si>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</si>
  <si>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</si>
  <si>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</si>
  <si>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</si>
  <si>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</si>
  <si>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</si>
  <si>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</si>
  <si>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</si>
  <si>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</si>
  <si>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</si>
  <si>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</si>
  <si>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</si>
  <si>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</si>
  <si>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</si>
  <si>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</si>
  <si>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</si>
  <si>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</si>
  <si>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</si>
  <si>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</si>
  <si>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</si>
  <si>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</si>
  <si>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</si>
  <si>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</si>
  <si>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</si>
  <si>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</si>
  <si>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</si>
  <si>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</si>
  <si>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</si>
  <si>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</si>
  <si>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</si>
  <si>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</si>
  <si>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</si>
  <si>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</si>
  <si>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</si>
  <si>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</si>
  <si>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</si>
  <si>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</si>
  <si>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</si>
  <si>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</si>
  <si>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</si>
  <si>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</si>
  <si>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</si>
  <si>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</si>
  <si>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</si>
  <si>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</si>
  <si>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</si>
  <si>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</si>
  <si>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</si>
  <si>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</si>
  <si>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</si>
  <si>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</si>
  <si>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</si>
  <si>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</si>
  <si>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</si>
  <si>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</si>
  <si>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</si>
  <si>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</si>
  <si>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</si>
  <si>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</si>
  <si>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</si>
  <si>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</si>
  <si>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</si>
  <si>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</si>
  <si>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</si>
  <si>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</si>
  <si>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</si>
  <si>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</si>
  <si>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</si>
  <si>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</si>
  <si>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</si>
  <si>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</si>
  <si>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</si>
  <si>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</si>
  <si>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</si>
  <si>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</si>
  <si>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</si>
  <si>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</si>
  <si>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</si>
  <si>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</si>
  <si>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</si>
  <si>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</si>
  <si>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</si>
  <si>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</si>
  <si>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</si>
  <si>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</si>
  <si>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</si>
  <si>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</si>
  <si>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</si>
  <si>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</si>
  <si>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</si>
  <si>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</si>
  <si>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</si>
  <si>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</si>
  <si>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</si>
  <si>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</si>
  <si>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</si>
  <si>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</si>
  <si>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</si>
  <si>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</si>
  <si>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</si>
  <si>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</si>
  <si>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</si>
  <si>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</si>
  <si>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</si>
  <si>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</si>
  <si>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</si>
  <si>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</si>
  <si>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</si>
  <si>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</si>
  <si>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</si>
  <si>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</si>
  <si>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</si>
  <si>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</si>
  <si>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</si>
  <si>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</si>
  <si>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</si>
  <si>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</si>
  <si>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</si>
  <si>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</si>
  <si>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</si>
  <si>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</si>
  <si>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</si>
  <si>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</si>
  <si>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</si>
  <si>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</si>
  <si>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</si>
  <si>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</si>
  <si>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</si>
  <si>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</si>
  <si>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</si>
  <si>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</si>
  <si>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</si>
  <si>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</si>
  <si>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</si>
  <si>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</si>
  <si>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</si>
  <si>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</si>
  <si>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</si>
  <si>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</si>
  <si>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</si>
  <si>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</si>
  <si>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</si>
  <si>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</si>
  <si>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</si>
  <si>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</si>
  <si>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</si>
  <si>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</si>
  <si>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</si>
  <si>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</si>
  <si>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</si>
  <si>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</si>
  <si>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</si>
  <si>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</si>
  <si>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</si>
  <si>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</si>
  <si>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</si>
  <si>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</si>
  <si>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</si>
  <si>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</si>
  <si>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</si>
  <si>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</si>
  <si>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</si>
  <si>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</si>
  <si>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</si>
  <si>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</si>
  <si>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</si>
  <si>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</si>
  <si>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</si>
  <si>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</si>
  <si>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</si>
  <si>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</si>
  <si>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</si>
  <si>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</si>
  <si>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</si>
  <si>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</si>
  <si>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</si>
  <si>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</si>
  <si>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</si>
  <si>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</si>
  <si>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</si>
  <si>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</si>
  <si>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</si>
  <si>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</si>
  <si>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</si>
  <si>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</si>
  <si>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</si>
  <si>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</si>
  <si>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</si>
  <si>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</si>
  <si>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</si>
  <si>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</si>
  <si>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</si>
  <si>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</si>
  <si>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</si>
  <si>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</si>
  <si>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</si>
  <si>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</si>
  <si>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</si>
  <si>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</si>
  <si>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</si>
  <si>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</si>
  <si>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</si>
  <si>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</si>
  <si>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</si>
  <si>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</si>
  <si>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</si>
  <si>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</si>
  <si>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</si>
  <si>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</si>
  <si>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</si>
  <si>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</si>
  <si>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</si>
  <si>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</si>
  <si>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</si>
  <si>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</si>
  <si>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</si>
  <si>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</si>
  <si>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</si>
  <si>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</si>
  <si>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</si>
  <si>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</si>
  <si>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</si>
  <si>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</si>
  <si>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</si>
  <si>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</si>
  <si>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</si>
  <si>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</si>
  <si>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</si>
  <si>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</si>
  <si>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</si>
  <si>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</si>
  <si>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</si>
  <si>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</si>
  <si>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</si>
  <si>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</si>
  <si>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</si>
  <si>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</si>
  <si>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</si>
  <si>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</si>
  <si>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</si>
  <si>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</si>
  <si>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</si>
  <si>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</si>
  <si>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</si>
  <si>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</si>
  <si>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</si>
  <si>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</si>
  <si>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</si>
  <si>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</si>
  <si>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</si>
  <si>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</si>
  <si>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</si>
  <si>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</si>
  <si>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</si>
  <si>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</si>
  <si>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</si>
  <si>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</si>
  <si>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</si>
  <si>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</si>
  <si>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</si>
  <si>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</si>
  <si>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</si>
  <si>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</si>
  <si>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</si>
  <si>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</si>
  <si>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</si>
  <si>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</si>
  <si>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</si>
  <si>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</si>
  <si>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</si>
  <si>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</si>
  <si>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</si>
  <si>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</si>
  <si>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</si>
  <si>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</si>
  <si>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</si>
  <si>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</si>
  <si>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</si>
  <si>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</si>
  <si>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</si>
  <si>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</si>
  <si>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</si>
  <si>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</si>
  <si>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</si>
  <si>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</si>
  <si>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</si>
  <si>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</si>
  <si>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</si>
  <si>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</si>
  <si>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</si>
  <si>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</si>
  <si>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</si>
  <si>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</si>
  <si>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</si>
  <si>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</si>
  <si>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</si>
  <si>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</si>
  <si>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</si>
  <si>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</si>
  <si>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</si>
  <si>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</si>
  <si>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</si>
  <si>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</si>
  <si>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</si>
  <si>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</si>
  <si>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</si>
  <si>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</si>
  <si>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</si>
  <si>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</si>
  <si>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</si>
  <si>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</si>
  <si>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</si>
  <si>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</si>
  <si>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</si>
  <si>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</si>
  <si>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</si>
  <si>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</si>
  <si>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</si>
  <si>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</si>
  <si>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</si>
  <si>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</si>
  <si>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</si>
  <si>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</si>
  <si>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</si>
  <si>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</si>
  <si>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</si>
  <si>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</si>
  <si>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</si>
  <si>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</si>
  <si>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</si>
  <si>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</si>
  <si>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</si>
  <si>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</si>
  <si>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</si>
  <si>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</si>
  <si>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</si>
  <si>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</si>
  <si>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</si>
  <si>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</si>
  <si>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</si>
  <si>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</si>
  <si>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</si>
  <si>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</si>
  <si>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</si>
  <si>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</si>
  <si>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</si>
  <si>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</si>
  <si>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</si>
  <si>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</si>
  <si>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</si>
  <si>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</si>
  <si>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</si>
  <si>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</si>
  <si>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</si>
  <si>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</si>
  <si>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</si>
  <si>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</si>
  <si>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</si>
  <si>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</si>
  <si>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</si>
  <si>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</si>
  <si>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</si>
  <si>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</si>
  <si>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</si>
  <si>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</si>
  <si>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</si>
  <si>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</si>
  <si>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</si>
  <si>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</si>
  <si>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</si>
  <si>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</si>
  <si>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</si>
  <si>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</si>
  <si>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</si>
  <si>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</si>
  <si>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</si>
  <si>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</si>
  <si>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</si>
  <si>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</si>
  <si>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</si>
  <si>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</si>
  <si>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</si>
  <si>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</si>
  <si>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</si>
  <si>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</si>
  <si>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</si>
  <si>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</si>
  <si>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</si>
  <si>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</si>
  <si>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</si>
  <si>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</si>
  <si>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</si>
  <si>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</si>
  <si>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</si>
  <si>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</si>
  <si>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</si>
  <si>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</si>
  <si>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</si>
  <si>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</si>
  <si>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</si>
  <si>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</si>
  <si>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</si>
  <si>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</si>
  <si>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</si>
  <si>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</si>
  <si>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</si>
  <si>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</si>
  <si>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</si>
  <si>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</si>
  <si>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</si>
  <si>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</si>
  <si>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</si>
  <si>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</si>
  <si>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</si>
  <si>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</si>
  <si>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</si>
  <si>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</si>
  <si>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</si>
  <si>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</si>
  <si>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</si>
  <si>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</si>
  <si>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</si>
  <si>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</si>
  <si>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</si>
  <si>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</si>
  <si>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</si>
  <si>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</si>
  <si>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</si>
  <si>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</si>
  <si>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</si>
  <si>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</si>
  <si>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</si>
  <si>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</si>
  <si>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</si>
  <si>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</si>
  <si>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</si>
  <si>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</si>
  <si>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</si>
  <si>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</si>
  <si>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</si>
  <si>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</si>
  <si>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</si>
  <si>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</si>
  <si>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</si>
  <si>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</si>
  <si>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</si>
  <si>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</si>
  <si>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</si>
  <si>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</si>
  <si>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</si>
  <si>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</si>
  <si>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</si>
  <si>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</si>
  <si>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</si>
  <si>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</si>
  <si>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</si>
  <si>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</si>
  <si>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</si>
  <si>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</si>
  <si>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</si>
  <si>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</si>
  <si>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</si>
  <si>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</si>
  <si>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</si>
  <si>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</si>
  <si>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</si>
  <si>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</si>
  <si>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</si>
  <si>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</si>
  <si>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</si>
  <si>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</si>
  <si>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</si>
  <si>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</si>
  <si>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</si>
  <si>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</si>
  <si>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</si>
  <si>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</si>
  <si>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</si>
  <si>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</si>
  <si>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</si>
  <si>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</si>
  <si>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</si>
  <si>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</si>
  <si>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</si>
  <si>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</si>
  <si>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</si>
  <si>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</si>
  <si>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</si>
  <si>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</si>
  <si>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</si>
  <si>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</si>
  <si>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</si>
  <si>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</si>
  <si>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</si>
  <si>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</si>
  <si>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</si>
  <si>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</si>
  <si>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</si>
  <si>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</si>
  <si>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</si>
  <si>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</si>
  <si>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</si>
  <si>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</si>
  <si>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</si>
  <si>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</si>
  <si>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</si>
  <si>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</si>
  <si>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</si>
  <si>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</si>
  <si>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</si>
  <si>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</si>
  <si>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</si>
  <si>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</si>
  <si>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</si>
  <si>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</si>
  <si>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</si>
  <si>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</si>
  <si>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</si>
  <si>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</si>
  <si>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</si>
  <si>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</si>
  <si>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</si>
  <si>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</si>
  <si>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</si>
  <si>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</si>
  <si>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</si>
  <si>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</si>
  <si>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</si>
  <si>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</si>
  <si>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</si>
  <si>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</si>
  <si>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</si>
  <si>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</si>
  <si>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</si>
  <si>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</si>
  <si>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</si>
  <si>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</si>
  <si>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</si>
  <si>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</si>
  <si>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</si>
  <si>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</si>
  <si>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</si>
  <si>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</si>
  <si>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</si>
  <si>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</si>
  <si>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</si>
  <si>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</si>
  <si>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</si>
  <si>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</si>
  <si>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</si>
  <si>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</si>
  <si>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</si>
  <si>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</si>
  <si>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</si>
  <si>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</si>
  <si>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</si>
  <si>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</si>
  <si>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</si>
  <si>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</si>
  <si>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</si>
  <si>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</si>
  <si>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</si>
  <si>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</si>
  <si>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</si>
  <si>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</si>
  <si>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</si>
  <si>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</si>
  <si>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</si>
  <si>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</si>
  <si>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</si>
  <si>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</si>
  <si>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</si>
  <si>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</si>
  <si>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</si>
  <si>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</si>
  <si>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</si>
  <si>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</si>
  <si>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</si>
  <si>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</si>
  <si>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</si>
  <si>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</si>
  <si>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</si>
  <si>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</si>
  <si>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</si>
  <si>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</si>
  <si>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</si>
  <si>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</si>
  <si>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</si>
  <si>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</si>
  <si>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</si>
  <si>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</si>
  <si>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</si>
  <si>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</si>
  <si>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</si>
  <si>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</si>
  <si>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</si>
  <si>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</si>
  <si>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</si>
  <si>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</si>
  <si>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</si>
  <si>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</si>
  <si>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</si>
  <si>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</si>
  <si>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</si>
  <si>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</si>
  <si>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</si>
  <si>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</si>
  <si>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</si>
  <si>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</si>
  <si>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</si>
  <si>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</si>
  <si>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</si>
  <si>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</si>
  <si>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</si>
  <si>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</si>
  <si>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</si>
  <si>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</si>
  <si>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</si>
  <si>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</si>
  <si>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</si>
  <si>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</si>
  <si>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</si>
  <si>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</si>
  <si>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</si>
  <si>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</si>
  <si>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</si>
  <si>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</si>
  <si>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</si>
  <si>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</si>
  <si>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</si>
  <si>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</si>
  <si>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</si>
  <si>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</si>
  <si>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</si>
  <si>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</si>
  <si>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</si>
  <si>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</si>
  <si>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</si>
  <si>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</si>
  <si>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</si>
  <si>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</si>
  <si>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</si>
  <si>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</si>
  <si>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</si>
  <si>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</si>
  <si>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</si>
  <si>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</si>
  <si>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</si>
  <si>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</si>
  <si>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</si>
  <si>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</si>
  <si>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</si>
  <si>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</si>
  <si>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</si>
  <si>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</si>
  <si>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</si>
  <si>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</si>
  <si>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</si>
  <si>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</si>
  <si>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</si>
  <si>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</si>
  <si>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</si>
  <si>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</si>
  <si>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</si>
  <si>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</si>
  <si>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</si>
  <si>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</si>
  <si>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</si>
  <si>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</si>
  <si>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</si>
  <si>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</si>
  <si>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</si>
  <si>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</si>
  <si>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</si>
  <si>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</si>
  <si>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</si>
  <si>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</si>
  <si>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</si>
  <si>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</si>
  <si>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</si>
  <si>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</si>
  <si>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</si>
  <si>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</si>
  <si>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</si>
  <si>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</si>
  <si>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</si>
  <si>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</si>
  <si>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</si>
  <si>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</si>
  <si>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</si>
  <si>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</si>
  <si>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</si>
  <si>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</si>
  <si>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</si>
  <si>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</si>
  <si>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</si>
  <si>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</si>
  <si>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</si>
  <si>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</si>
  <si>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</si>
  <si>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</si>
  <si>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</si>
  <si>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</si>
  <si>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</si>
  <si>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</si>
  <si>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</si>
  <si>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</si>
  <si>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</si>
  <si>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</si>
  <si>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</si>
  <si>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</si>
  <si>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</si>
  <si>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</si>
  <si>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</si>
  <si>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</si>
  <si>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</si>
  <si>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</si>
  <si>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</si>
  <si>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</si>
  <si>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</si>
  <si>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</si>
  <si>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</si>
  <si>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</si>
  <si>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</si>
  <si>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</si>
  <si>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</si>
  <si>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</si>
  <si>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</si>
  <si>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</si>
  <si>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</si>
  <si>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</si>
  <si>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</si>
  <si>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</si>
  <si>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</si>
  <si>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</si>
  <si>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</si>
  <si>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</si>
  <si>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</si>
  <si>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</si>
  <si>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</si>
  <si>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</si>
  <si>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</si>
  <si>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</si>
  <si>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</si>
  <si>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</si>
  <si>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</si>
  <si>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</si>
  <si>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</si>
  <si>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</si>
  <si>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</si>
  <si>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</si>
  <si>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</si>
  <si>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</si>
  <si>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</si>
  <si>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</si>
  <si>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</si>
  <si>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</si>
  <si>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</si>
  <si>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</si>
  <si>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</si>
  <si>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</si>
  <si>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</si>
  <si>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</si>
  <si>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</si>
  <si>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</si>
  <si>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</si>
  <si>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</si>
  <si>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</si>
  <si>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</si>
  <si>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</si>
  <si>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</si>
  <si>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</si>
  <si>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</si>
  <si>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</si>
  <si>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</si>
  <si>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</si>
  <si>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</si>
  <si>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</si>
  <si>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</si>
  <si>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</si>
  <si>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</si>
  <si>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</si>
  <si>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</si>
  <si>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</si>
  <si>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</si>
  <si>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</si>
  <si>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</si>
  <si>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</si>
  <si>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</si>
  <si>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</si>
  <si>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</si>
  <si>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</si>
  <si>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</si>
  <si>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</si>
  <si>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</si>
  <si>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</si>
  <si>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</si>
  <si>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</si>
  <si>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</si>
  <si>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</si>
  <si>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</si>
  <si>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</si>
  <si>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</si>
  <si>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</si>
  <si>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</si>
  <si>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</si>
  <si>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</si>
  <si>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</si>
  <si>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</si>
  <si>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</si>
  <si>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</si>
  <si>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</si>
  <si>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</si>
  <si>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</si>
  <si>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</si>
  <si>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</si>
  <si>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</si>
  <si>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</si>
  <si>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</si>
  <si>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</si>
  <si>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</si>
  <si>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</si>
  <si>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</si>
  <si>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</si>
  <si>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</si>
  <si>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</si>
  <si>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</si>
  <si>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</si>
  <si>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</si>
  <si>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</si>
  <si>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</si>
  <si>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</si>
  <si>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</si>
  <si>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</si>
  <si>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</si>
  <si>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</si>
  <si>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</si>
  <si>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</si>
  <si>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</si>
  <si>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</si>
  <si>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</si>
  <si>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</si>
  <si>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</si>
  <si>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</si>
  <si>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</si>
  <si>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</si>
  <si>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</si>
  <si>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</si>
  <si>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</si>
  <si>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</si>
  <si>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</si>
  <si>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</si>
  <si>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</si>
  <si>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</si>
  <si>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</si>
  <si>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</si>
  <si>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</si>
  <si>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</si>
  <si>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</si>
  <si>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</si>
  <si>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</si>
  <si>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</si>
  <si>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</si>
  <si>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</si>
  <si>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</si>
  <si>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</si>
  <si>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</si>
  <si>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</si>
  <si>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</si>
  <si>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</si>
  <si>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</si>
  <si>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</si>
  <si>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</si>
  <si>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</si>
  <si>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</si>
  <si>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</si>
  <si>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</si>
  <si>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</si>
  <si>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</si>
  <si>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</si>
  <si>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</si>
  <si>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</si>
  <si>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</si>
  <si>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</si>
  <si>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</si>
  <si>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</si>
  <si>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</si>
  <si>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</si>
  <si>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</si>
  <si>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</si>
  <si>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</si>
  <si>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</si>
  <si>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</si>
  <si>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</si>
  <si>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</si>
  <si>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</si>
  <si>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</si>
  <si>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</si>
  <si>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</si>
  <si>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</si>
  <si>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</si>
  <si>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</si>
  <si>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</si>
  <si>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</si>
  <si>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</si>
  <si>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</si>
  <si>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</si>
  <si>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</si>
  <si>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</si>
  <si>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</si>
  <si>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</si>
  <si>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</si>
  <si>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</si>
  <si>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</si>
  <si>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</si>
  <si>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</si>
  <si>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</si>
  <si>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</si>
  <si>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</si>
  <si>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</si>
  <si>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</si>
  <si>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</si>
  <si>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</si>
  <si>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</si>
  <si>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</si>
  <si>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</si>
  <si>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</si>
  <si>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</si>
  <si>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</si>
  <si>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</si>
  <si>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</si>
  <si>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</si>
  <si>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</si>
  <si>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</si>
  <si>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</si>
  <si>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</si>
  <si>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</si>
  <si>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</si>
  <si>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</si>
  <si>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</si>
  <si>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</si>
  <si>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</si>
  <si>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</si>
  <si>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</si>
  <si>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</si>
  <si>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</si>
  <si>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</si>
  <si>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</si>
  <si>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</si>
  <si>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</si>
  <si>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</si>
  <si>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</si>
  <si>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</si>
  <si>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</si>
  <si>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</si>
  <si>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</si>
  <si>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</si>
  <si>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</si>
  <si>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</si>
  <si>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</si>
  <si>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</si>
  <si>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</si>
  <si>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</si>
  <si>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</si>
  <si>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</si>
  <si>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</si>
  <si>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</si>
  <si>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</si>
  <si>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</si>
  <si>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</si>
  <si>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</si>
  <si>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</si>
  <si>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</si>
  <si>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</si>
  <si>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</si>
  <si>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</si>
  <si>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</si>
  <si>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</si>
  <si>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</si>
  <si>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</si>
  <si>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</si>
  <si>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</si>
  <si>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</si>
  <si>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</si>
  <si>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</si>
  <si>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</si>
  <si>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</si>
  <si>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</si>
  <si>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</si>
  <si>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</si>
  <si>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</si>
  <si>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</si>
  <si>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</si>
  <si>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</si>
  <si>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</si>
  <si>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</si>
  <si>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</si>
  <si>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</si>
  <si>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</si>
  <si>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</si>
  <si>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</si>
  <si>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</si>
  <si>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</si>
  <si>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</si>
  <si>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</si>
  <si>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</si>
  <si>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</si>
  <si>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</si>
  <si>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</si>
  <si>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</si>
  <si>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</si>
  <si>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</si>
  <si>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</si>
  <si>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</si>
  <si>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</si>
  <si>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</si>
  <si>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</si>
  <si>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</si>
  <si>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</si>
  <si>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</si>
  <si>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</si>
  <si>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</si>
  <si>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</si>
  <si>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</si>
  <si>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</si>
  <si>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</si>
  <si>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</si>
  <si>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</si>
  <si>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</si>
  <si>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</si>
  <si>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</si>
  <si>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</si>
  <si>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</si>
  <si>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</si>
  <si>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</si>
  <si>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</si>
  <si>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</si>
  <si>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</si>
  <si>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</si>
  <si>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</si>
  <si>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</si>
  <si>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</si>
  <si>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</si>
  <si>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</si>
  <si>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</si>
  <si>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</si>
  <si>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</si>
  <si>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</si>
  <si>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</si>
  <si>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</si>
  <si>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</si>
  <si>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</si>
  <si>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</si>
  <si>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</si>
  <si>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</si>
  <si>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</si>
  <si>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</si>
  <si>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</si>
  <si>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</si>
  <si>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</si>
  <si>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</si>
  <si>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</si>
  <si>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</si>
  <si>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</si>
  <si>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</si>
  <si>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</si>
  <si>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</si>
  <si>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</si>
  <si>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</si>
  <si>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</si>
  <si>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</si>
  <si>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</si>
  <si>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</si>
  <si>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</si>
  <si>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</si>
  <si>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</si>
  <si>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</si>
  <si>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</si>
  <si>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</si>
  <si>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</si>
  <si>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</si>
  <si>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</si>
  <si>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</si>
  <si>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</si>
  <si>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</si>
  <si>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</si>
  <si>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</si>
  <si>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</si>
  <si>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</si>
  <si>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</si>
  <si>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</si>
  <si>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</si>
  <si>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</si>
  <si>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</si>
  <si>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</si>
  <si>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</si>
  <si>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</si>
  <si>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</si>
  <si>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</si>
  <si>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</si>
  <si>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</si>
  <si>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</si>
  <si>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</si>
  <si>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</si>
  <si>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</si>
  <si>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</si>
  <si>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</si>
  <si>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</si>
  <si>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</si>
  <si>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</si>
  <si>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</si>
  <si>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</si>
  <si>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</si>
  <si>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</si>
  <si>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</si>
  <si>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</si>
  <si>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</si>
  <si>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</si>
  <si>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</si>
  <si>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</si>
  <si>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</si>
  <si>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</si>
  <si>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</si>
  <si>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</si>
  <si>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</si>
  <si>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</si>
  <si>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</si>
  <si>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</si>
  <si>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</si>
  <si>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</si>
  <si>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</si>
  <si>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</si>
  <si>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</si>
  <si>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</si>
  <si>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</si>
  <si>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</si>
  <si>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</si>
  <si>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</si>
  <si>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</si>
  <si>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</si>
  <si>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</si>
  <si>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</si>
  <si>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</si>
  <si>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</si>
  <si>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</si>
  <si>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</si>
  <si>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</si>
  <si>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</si>
  <si>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</si>
  <si>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</si>
  <si>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</si>
  <si>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</si>
  <si>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</si>
  <si>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</si>
  <si>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</si>
  <si>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</si>
  <si>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</si>
  <si>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</si>
  <si>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</si>
  <si>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</si>
  <si>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</si>
  <si>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</si>
  <si>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</si>
  <si>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</si>
  <si>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</si>
  <si>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</si>
  <si>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</si>
  <si>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</si>
  <si>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</si>
  <si>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</si>
  <si>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</si>
  <si>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</si>
  <si>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</si>
  <si>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</si>
  <si>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</si>
  <si>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</si>
  <si>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</si>
  <si>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</si>
  <si>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</si>
  <si>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</si>
  <si>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</si>
  <si>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</si>
  <si>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</si>
  <si>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</si>
  <si>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</si>
  <si>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</si>
  <si>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</si>
  <si>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</si>
  <si>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</si>
  <si>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</si>
  <si>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</si>
  <si>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</si>
  <si>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</si>
  <si>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</si>
  <si>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</si>
  <si>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</si>
  <si>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</si>
  <si>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</si>
  <si>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</si>
  <si>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</si>
  <si>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</si>
  <si>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</si>
  <si>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</si>
  <si>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</si>
  <si>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</si>
  <si>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</si>
  <si>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</si>
  <si>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</si>
  <si>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</si>
  <si>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</si>
  <si>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</si>
  <si>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</si>
  <si>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</si>
  <si>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</si>
  <si>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</si>
  <si>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</si>
  <si>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</si>
  <si>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</si>
  <si>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</si>
  <si>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</si>
  <si>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</si>
  <si>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</si>
  <si>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</si>
  <si>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</si>
  <si>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</si>
  <si>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</si>
  <si>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</si>
  <si>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</si>
  <si>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</si>
  <si>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</si>
  <si>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</si>
  <si>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</si>
  <si>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</si>
  <si>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</si>
  <si>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</si>
  <si>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</si>
  <si>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</si>
  <si>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</si>
  <si>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</si>
  <si>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</si>
  <si>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</si>
  <si>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</si>
  <si>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</si>
  <si>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</si>
  <si>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</si>
  <si>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</si>
  <si>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</si>
  <si>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</si>
  <si>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</si>
  <si>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</si>
  <si>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</si>
  <si>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</si>
  <si>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</si>
  <si>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</si>
  <si>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</si>
  <si>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</si>
  <si>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</si>
  <si>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</si>
  <si>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</si>
  <si>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</si>
  <si>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</si>
  <si>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</si>
  <si>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</si>
  <si>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</si>
  <si>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</si>
  <si>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</si>
  <si>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</si>
  <si>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</si>
  <si>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</si>
  <si>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</si>
  <si>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</si>
  <si>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</si>
  <si>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</si>
  <si>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</si>
  <si>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</si>
  <si>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</si>
  <si>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</si>
  <si>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</si>
  <si>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</si>
  <si>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</si>
  <si>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</si>
  <si>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</si>
  <si>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</si>
  <si>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</si>
  <si>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</si>
  <si>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</si>
  <si>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</si>
  <si>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</si>
  <si>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</si>
  <si>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</si>
  <si>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</si>
  <si>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</si>
  <si>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</si>
  <si>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</si>
  <si>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</si>
  <si>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</si>
  <si>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</si>
  <si>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</si>
  <si>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</si>
  <si>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</si>
  <si>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</si>
  <si>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</si>
  <si>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</si>
  <si>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</si>
  <si>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</si>
  <si>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</si>
  <si>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</si>
  <si>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</si>
  <si>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</si>
  <si>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</si>
  <si>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</si>
  <si>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</si>
  <si>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</si>
  <si>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</si>
  <si>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</si>
  <si>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</si>
  <si>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</si>
  <si>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</si>
  <si>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</si>
  <si>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</si>
  <si>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</si>
  <si>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</si>
  <si>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</si>
  <si>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</si>
  <si>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</si>
  <si>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</si>
  <si>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</si>
  <si>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</si>
  <si>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</si>
  <si>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</si>
  <si>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</si>
  <si>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</si>
  <si>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</si>
  <si>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</si>
  <si>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</si>
  <si>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</si>
  <si>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</si>
  <si>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</si>
  <si>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</si>
  <si>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</si>
  <si>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</si>
  <si>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</si>
  <si>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</si>
  <si>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</si>
  <si>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</si>
  <si>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</si>
  <si>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</si>
  <si>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</si>
  <si>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</si>
  <si>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</si>
  <si>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</si>
  <si>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</si>
  <si>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</si>
  <si>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</si>
  <si>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</si>
  <si>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</si>
  <si>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</si>
  <si>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</si>
  <si>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</si>
  <si>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</si>
  <si>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</si>
  <si>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</si>
  <si>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</si>
  <si>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</si>
  <si>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</si>
  <si>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</si>
  <si>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</si>
  <si>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</si>
  <si>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</si>
  <si>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</si>
  <si>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</si>
  <si>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</si>
  <si>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</si>
  <si>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</si>
  <si>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</si>
  <si>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</si>
  <si>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</si>
  <si>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</si>
  <si>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</si>
  <si>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</si>
  <si>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</si>
  <si>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</si>
  <si>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</si>
  <si>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</si>
  <si>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</si>
  <si>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</si>
  <si>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</si>
  <si>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</si>
  <si>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</si>
  <si>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</si>
  <si>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</si>
  <si>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</si>
  <si>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</si>
  <si>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</si>
  <si>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</si>
  <si>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</si>
  <si>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</si>
  <si>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</si>
  <si>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</si>
  <si>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</si>
  <si>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</si>
  <si>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</si>
  <si>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</si>
  <si>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</si>
  <si>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</si>
  <si>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</si>
  <si>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</si>
  <si>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</si>
  <si>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</si>
  <si>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</si>
  <si>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</si>
  <si>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</si>
  <si>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</si>
  <si>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</si>
  <si>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</si>
  <si>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</si>
  <si>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</si>
  <si>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</si>
  <si>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</si>
  <si>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</si>
  <si>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</si>
  <si>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</si>
  <si>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</si>
  <si>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</si>
  <si>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</si>
  <si>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</si>
  <si>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</si>
  <si>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</si>
  <si>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</si>
  <si>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</si>
  <si>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</si>
  <si>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</si>
  <si>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</si>
  <si>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</si>
  <si>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</si>
  <si>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</si>
  <si>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</si>
  <si>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</si>
  <si>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</si>
  <si>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</si>
  <si>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</si>
  <si>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</si>
  <si>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</si>
  <si>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</si>
  <si>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</si>
  <si>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</si>
  <si>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</si>
  <si>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</si>
  <si>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</si>
  <si>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</si>
  <si>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</si>
  <si>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</si>
  <si>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</si>
  <si>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</si>
  <si>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</si>
  <si>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</si>
  <si>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</si>
  <si>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</si>
  <si>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</si>
  <si>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</si>
  <si>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</si>
  <si>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</si>
  <si>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</si>
  <si>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</si>
  <si>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</si>
  <si>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</si>
  <si>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</si>
  <si>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</si>
  <si>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</si>
  <si>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</si>
  <si>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</si>
  <si>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</si>
  <si>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</si>
  <si>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</si>
  <si>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</si>
  <si>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</si>
  <si>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</si>
  <si>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</si>
  <si>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</si>
  <si>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</si>
  <si>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</si>
  <si>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</si>
  <si>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</si>
  <si>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</si>
  <si>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</si>
  <si>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</si>
  <si>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</si>
  <si>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</si>
  <si>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</si>
  <si>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</si>
  <si>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</si>
  <si>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</si>
  <si>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</si>
  <si>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</si>
  <si>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</si>
  <si>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</si>
  <si>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</si>
  <si>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</si>
  <si>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</si>
  <si>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</si>
  <si>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</si>
  <si>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</si>
  <si>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</si>
  <si>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</si>
  <si>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</si>
  <si>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</si>
  <si>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</si>
  <si>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</si>
  <si>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</si>
  <si>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</si>
  <si>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</si>
  <si>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</si>
  <si>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</si>
  <si>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</si>
  <si>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</si>
  <si>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</si>
  <si>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</si>
  <si>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</si>
  <si>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</si>
  <si>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</si>
  <si>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</si>
  <si>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</si>
  <si>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</si>
  <si>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</si>
  <si>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</si>
  <si>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</si>
  <si>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</si>
  <si>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</si>
  <si>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</si>
  <si>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</si>
  <si>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</si>
  <si>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</si>
  <si>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</si>
  <si>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</si>
  <si>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</si>
  <si>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</si>
  <si>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</si>
  <si>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</si>
  <si>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</si>
  <si>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</si>
  <si>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</si>
  <si>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</si>
  <si>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</si>
  <si>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</si>
  <si>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</si>
  <si>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</si>
  <si>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</si>
  <si>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</si>
  <si>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</si>
  <si>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</si>
  <si>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</si>
  <si>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</si>
  <si>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</si>
  <si>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</si>
  <si>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</si>
  <si>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</si>
  <si>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</si>
  <si>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</si>
  <si>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</si>
  <si>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</si>
  <si>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</si>
  <si>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</si>
  <si>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</si>
  <si>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</si>
  <si>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</si>
  <si>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</si>
  <si>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</si>
  <si>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</si>
  <si>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</si>
  <si>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</si>
  <si>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</si>
  <si>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</si>
  <si>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</si>
  <si>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</si>
  <si>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</si>
  <si>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</si>
  <si>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</si>
  <si>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</si>
  <si>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</si>
  <si>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</si>
  <si>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</si>
  <si>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</si>
  <si>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</si>
  <si>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</si>
  <si>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</si>
  <si>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</si>
  <si>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</si>
  <si>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</si>
  <si>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</si>
  <si>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</si>
  <si>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</si>
  <si>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</si>
  <si>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</si>
  <si>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</si>
  <si>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</si>
  <si>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</si>
  <si>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</si>
  <si>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</si>
  <si>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</si>
  <si>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</si>
  <si>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</si>
  <si>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</si>
  <si>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</si>
  <si>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</si>
  <si>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</si>
  <si>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</si>
  <si>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</si>
  <si>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</si>
  <si>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</si>
  <si>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</si>
  <si>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</si>
  <si>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</si>
  <si>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</si>
  <si>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</si>
  <si>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</si>
  <si>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</si>
  <si>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</si>
  <si>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</si>
  <si>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</si>
  <si>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</si>
  <si>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</si>
  <si>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</si>
  <si>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</si>
  <si>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</si>
  <si>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</si>
  <si>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</si>
  <si>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</si>
  <si>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</si>
  <si>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</si>
  <si>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</si>
  <si>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</si>
  <si>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</si>
  <si>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</si>
  <si>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</si>
  <si>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</si>
  <si>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</si>
  <si>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</si>
  <si>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</si>
  <si>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</si>
  <si>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</si>
  <si>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</si>
  <si>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</si>
  <si>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</si>
  <si>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</si>
  <si>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</si>
  <si>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</si>
  <si>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</si>
  <si>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</si>
  <si>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</si>
  <si>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</si>
  <si>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</si>
  <si>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</si>
  <si>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</si>
  <si>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</si>
  <si>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</si>
  <si>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</si>
  <si>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</si>
  <si>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</si>
  <si>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</si>
  <si>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</si>
  <si>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</si>
  <si>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</si>
  <si>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</si>
  <si>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</si>
  <si>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</si>
  <si>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</si>
  <si>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</si>
  <si>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</si>
  <si>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</si>
  <si>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</si>
  <si>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</si>
  <si>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</si>
  <si>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</si>
  <si>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</si>
  <si>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</si>
  <si>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</si>
  <si>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</si>
  <si>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</si>
  <si>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</si>
  <si>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</si>
  <si>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</si>
  <si>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</si>
  <si>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</si>
  <si>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</si>
  <si>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</si>
  <si>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</si>
  <si>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</si>
  <si>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</si>
  <si>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</si>
  <si>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</si>
  <si>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</si>
  <si>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</si>
  <si>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</si>
  <si>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</si>
  <si>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</si>
  <si>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</si>
  <si>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</si>
  <si>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</si>
  <si>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</si>
  <si>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</si>
  <si>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</si>
  <si>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</si>
  <si>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</si>
  <si>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</si>
  <si>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</si>
  <si>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</si>
  <si>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</si>
  <si>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</si>
  <si>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</si>
  <si>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</si>
  <si>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</si>
  <si>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</si>
  <si>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</si>
  <si>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</si>
  <si>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</si>
  <si>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</si>
  <si>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</si>
  <si>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</si>
  <si>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</si>
  <si>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</si>
  <si>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</si>
  <si>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</si>
  <si>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</si>
  <si>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</si>
  <si>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</si>
  <si>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</si>
  <si>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</si>
  <si>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</si>
  <si>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</si>
  <si>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</si>
  <si>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</si>
  <si>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</si>
  <si>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</si>
  <si>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</si>
  <si>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</si>
  <si>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</si>
  <si>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</si>
  <si>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</si>
  <si>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</si>
  <si>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</si>
  <si>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</si>
  <si>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</si>
  <si>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</si>
  <si>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</si>
  <si>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</si>
  <si>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</si>
  <si>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</si>
  <si>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</si>
  <si>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</si>
  <si>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</si>
  <si>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</si>
  <si>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</si>
  <si>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</si>
  <si>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</si>
  <si>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</si>
  <si>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</si>
  <si>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</si>
  <si>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</si>
  <si>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</si>
  <si>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</si>
  <si>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</si>
  <si>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</si>
  <si>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</si>
  <si>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</si>
  <si>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</si>
  <si>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</si>
  <si>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</si>
  <si>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</si>
  <si>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</si>
  <si>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</si>
  <si>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</si>
  <si>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</si>
  <si>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</si>
  <si>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</si>
  <si>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</si>
  <si>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</si>
  <si>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</si>
  <si>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</si>
  <si>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</si>
  <si>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</si>
  <si>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</si>
  <si>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</si>
  <si>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</si>
  <si>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</si>
  <si>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</si>
  <si>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</si>
  <si>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</si>
  <si>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</si>
  <si>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</si>
  <si>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</si>
  <si>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</si>
  <si>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</si>
  <si>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</si>
  <si>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</si>
  <si>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</si>
  <si>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</si>
  <si>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</si>
  <si>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</si>
  <si>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</si>
  <si>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</si>
  <si>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</si>
  <si>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</si>
  <si>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</si>
  <si>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</si>
  <si>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</si>
  <si>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</si>
  <si>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</si>
  <si>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</si>
  <si>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</si>
  <si>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</si>
  <si>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</si>
  <si>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</si>
  <si>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</si>
  <si>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</si>
  <si>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</si>
  <si>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</si>
  <si>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</si>
  <si>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</si>
  <si>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</si>
  <si>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</si>
  <si>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</si>
  <si>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</si>
  <si>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</si>
  <si>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</si>
  <si>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</si>
  <si>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</si>
  <si>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</si>
  <si>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</si>
  <si>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</si>
  <si>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</si>
  <si>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</si>
  <si>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</si>
  <si>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</si>
  <si>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</si>
  <si>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</si>
  <si>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</si>
  <si>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</si>
  <si>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</si>
  <si>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</si>
  <si>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</si>
  <si>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</si>
  <si>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</si>
  <si>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</si>
  <si>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</si>
  <si>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</si>
  <si>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</si>
  <si>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</si>
  <si>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</si>
  <si>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</si>
  <si>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</si>
  <si>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</si>
  <si>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</si>
  <si>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</si>
  <si>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</si>
  <si>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</si>
  <si>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</si>
  <si>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</si>
  <si>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</si>
  <si>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</si>
  <si>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</si>
  <si>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</si>
  <si>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</si>
  <si>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</si>
  <si>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</si>
  <si>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</si>
  <si>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</si>
  <si>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</si>
  <si>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</si>
  <si>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</si>
  <si>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</si>
  <si>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</si>
  <si>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</si>
  <si>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</si>
  <si>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</si>
  <si>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</si>
  <si>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</si>
  <si>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</si>
  <si>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</si>
  <si>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</si>
  <si>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</si>
  <si>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</si>
  <si>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</si>
  <si>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</si>
  <si>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</si>
  <si>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</si>
  <si>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</si>
  <si>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</si>
  <si>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</si>
  <si>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</si>
  <si>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</si>
  <si>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</si>
  <si>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</si>
  <si>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</si>
  <si>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</si>
  <si>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</si>
  <si>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</si>
  <si>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</si>
  <si>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</si>
  <si>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</si>
  <si>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</si>
  <si>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</si>
  <si>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</si>
  <si>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</si>
  <si>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</si>
  <si>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</si>
  <si>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</si>
  <si>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</si>
  <si>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</si>
  <si>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</si>
  <si>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</si>
  <si>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</si>
  <si>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</si>
  <si>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</si>
  <si>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</si>
  <si>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</si>
  <si>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</si>
  <si>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</si>
  <si>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</si>
  <si>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</si>
  <si>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</si>
  <si>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</si>
  <si>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</si>
  <si>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</si>
  <si>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</si>
  <si>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</si>
  <si>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</si>
  <si>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</si>
  <si>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</si>
  <si>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</si>
  <si>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</si>
  <si>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</si>
  <si>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</si>
  <si>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</si>
  <si>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</si>
  <si>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</si>
  <si>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</si>
  <si>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</si>
  <si>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</si>
  <si>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</si>
  <si>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</si>
  <si>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</si>
  <si>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</si>
  <si>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</si>
  <si>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</si>
  <si>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</si>
  <si>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</si>
  <si>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</si>
  <si>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</si>
  <si>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</si>
  <si>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</si>
  <si>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</si>
  <si>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</si>
  <si>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</si>
  <si>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</si>
  <si>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</si>
  <si>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</si>
  <si>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</si>
  <si>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</si>
  <si>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</si>
  <si>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</si>
  <si>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</si>
  <si>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</si>
  <si>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</si>
  <si>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</si>
  <si>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</si>
  <si>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</si>
  <si>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</si>
  <si>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</si>
  <si>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</si>
  <si>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</si>
  <si>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</si>
  <si>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</si>
  <si>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</si>
  <si>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</si>
  <si>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</si>
  <si>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</si>
  <si>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</si>
  <si>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</si>
  <si>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</si>
  <si>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</si>
  <si>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</si>
  <si>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</si>
  <si>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</si>
  <si>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</si>
  <si>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</si>
  <si>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</si>
  <si>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</si>
  <si>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</si>
  <si>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</si>
  <si>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</si>
  <si>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</si>
  <si>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</si>
  <si>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</si>
  <si>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</si>
  <si>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</si>
  <si>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</si>
  <si>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</si>
  <si>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</si>
  <si>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</si>
  <si>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</si>
  <si>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</si>
  <si>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</si>
  <si>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</si>
  <si>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</si>
  <si>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</si>
  <si>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</si>
  <si>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</si>
  <si>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</si>
  <si>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</si>
  <si>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</si>
  <si>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</si>
  <si>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</si>
  <si>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</si>
  <si>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</si>
  <si>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</si>
  <si>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</si>
  <si>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</si>
  <si>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</si>
  <si>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</si>
  <si>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</si>
  <si>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</si>
  <si>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</si>
  <si>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</si>
  <si>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</si>
  <si>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</si>
  <si>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</si>
  <si>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</si>
  <si>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</si>
  <si>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</si>
  <si>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</si>
  <si>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</si>
  <si>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</si>
  <si>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</si>
  <si>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</si>
  <si>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</si>
  <si>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</si>
  <si>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</si>
  <si>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</si>
  <si>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</si>
  <si>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</si>
  <si>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</si>
  <si>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</si>
  <si>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</si>
  <si>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</si>
  <si>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</si>
  <si>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</si>
  <si>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</si>
  <si>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</si>
  <si>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</si>
  <si>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</si>
  <si>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</si>
  <si>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</si>
  <si>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</si>
  <si>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</si>
  <si>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</si>
  <si>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</si>
  <si>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</si>
  <si>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</si>
  <si>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</si>
  <si>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</si>
  <si>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</si>
  <si>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</si>
  <si>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</si>
  <si>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</si>
  <si>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</si>
  <si>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</si>
  <si>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</si>
  <si>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</si>
  <si>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</si>
  <si>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</si>
  <si>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</si>
  <si>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</si>
  <si>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</si>
  <si>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</si>
  <si>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</si>
  <si>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</si>
  <si>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</si>
  <si>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</si>
  <si>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</si>
  <si>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</si>
  <si>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</si>
  <si>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</si>
  <si>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</si>
  <si>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</si>
  <si>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</si>
  <si>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</si>
  <si>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</si>
  <si>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</si>
  <si>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</si>
  <si>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</si>
  <si>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</si>
  <si>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</si>
  <si>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</si>
  <si>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</si>
  <si>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</si>
  <si>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</si>
  <si>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</si>
  <si>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</si>
  <si>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</si>
  <si>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</si>
  <si>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</si>
  <si>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</si>
  <si>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</si>
  <si>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</si>
  <si>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</si>
  <si>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</si>
  <si>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</si>
  <si>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</si>
  <si>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</si>
  <si>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</si>
  <si>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</si>
  <si>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</si>
  <si>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</si>
  <si>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</si>
  <si>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</si>
  <si>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</si>
  <si>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</si>
  <si>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</si>
  <si>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</si>
  <si>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</si>
  <si>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</si>
  <si>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</si>
  <si>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</si>
  <si>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</si>
  <si>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</si>
  <si>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</si>
  <si>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</si>
  <si>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</si>
  <si>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</si>
  <si>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</si>
  <si>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</si>
  <si>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</si>
  <si>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</si>
  <si>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</si>
  <si>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</si>
  <si>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</si>
  <si>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</si>
  <si>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</si>
  <si>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</si>
  <si>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</si>
  <si>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</si>
  <si>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</si>
  <si>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</si>
  <si>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</si>
  <si>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</si>
  <si>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</si>
  <si>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</si>
  <si>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</si>
  <si>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</si>
  <si>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</si>
  <si>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</si>
  <si>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</si>
  <si>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</si>
  <si>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</si>
  <si>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</si>
  <si>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</si>
  <si>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</si>
  <si>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</si>
  <si>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</si>
  <si>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</si>
  <si>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</si>
  <si>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</si>
  <si>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</si>
  <si>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</si>
  <si>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</si>
  <si>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</si>
  <si>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</si>
  <si>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</si>
  <si>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</si>
  <si>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</si>
  <si>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</si>
  <si>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</si>
  <si>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</si>
  <si>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</si>
  <si>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</si>
  <si>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</si>
  <si>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</si>
  <si>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</si>
  <si>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</si>
  <si>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</si>
  <si>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</si>
  <si>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</si>
  <si>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</si>
  <si>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</si>
  <si>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</si>
  <si>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</si>
  <si>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</si>
  <si>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</si>
  <si>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</si>
  <si>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</si>
  <si>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</si>
  <si>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</si>
  <si>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</si>
  <si>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</si>
  <si>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</si>
  <si>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</si>
  <si>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</si>
  <si>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</si>
  <si>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</si>
  <si>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</si>
  <si>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</si>
  <si>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</si>
  <si>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</si>
  <si>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</si>
  <si>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</si>
  <si>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</si>
  <si>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</si>
  <si>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</si>
  <si>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</si>
  <si>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</si>
  <si>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</si>
  <si>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</si>
  <si>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</si>
  <si>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</si>
  <si>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</si>
  <si>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</si>
  <si>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</si>
  <si>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</si>
  <si>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</si>
  <si>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</si>
  <si>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</si>
  <si>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</si>
  <si>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</si>
  <si>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</si>
  <si>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</si>
  <si>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</si>
  <si>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</si>
  <si>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</si>
  <si>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</si>
  <si>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</si>
  <si>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</si>
  <si>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</si>
  <si>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</si>
  <si>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</si>
  <si>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</si>
  <si>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</si>
  <si>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</si>
  <si>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</si>
  <si>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</si>
  <si>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</si>
  <si>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</si>
  <si>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</si>
  <si>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</si>
  <si>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</si>
  <si>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</si>
  <si>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</si>
  <si>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</si>
  <si>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</si>
  <si>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</si>
  <si>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</si>
  <si>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</si>
  <si>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</si>
  <si>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</si>
  <si>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</si>
  <si>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</si>
  <si>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</si>
  <si>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</si>
  <si>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</si>
  <si>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</si>
  <si>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</si>
  <si>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</si>
  <si>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</si>
  <si>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</si>
  <si>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</si>
  <si>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</si>
  <si>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</si>
  <si>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</si>
  <si>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</si>
  <si>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</si>
  <si>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</si>
  <si>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</si>
  <si>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</si>
  <si>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</si>
  <si>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</si>
  <si>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</si>
  <si>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</si>
  <si>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</si>
  <si>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</si>
  <si>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</si>
  <si>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</si>
  <si>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</si>
  <si>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</si>
  <si>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</si>
  <si>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</si>
  <si>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</si>
  <si>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</si>
  <si>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</si>
  <si>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</si>
  <si>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</si>
  <si>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</si>
  <si>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</si>
  <si>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</si>
  <si>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</si>
  <si>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</si>
  <si>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</si>
  <si>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</si>
  <si>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</si>
  <si>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</si>
  <si>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</si>
  <si>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</si>
  <si>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</si>
  <si>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</si>
  <si>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</si>
  <si>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</si>
  <si>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</si>
  <si>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</si>
  <si>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</si>
  <si>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</si>
  <si>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</si>
  <si>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</si>
  <si>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</si>
  <si>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</si>
  <si>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</si>
  <si>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</si>
  <si>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</si>
  <si>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</si>
  <si>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</si>
  <si>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</si>
  <si>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</si>
  <si>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</si>
  <si>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</si>
  <si>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</si>
  <si>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</si>
  <si>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</si>
  <si>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</si>
  <si>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</si>
  <si>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</si>
  <si>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</si>
  <si>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</si>
  <si>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</si>
  <si>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</si>
  <si>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</si>
  <si>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</si>
  <si>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</si>
  <si>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</si>
  <si>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</si>
  <si>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</si>
  <si>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</si>
  <si>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</si>
  <si>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</si>
  <si>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</si>
  <si>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</si>
  <si>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</si>
  <si>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</si>
  <si>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</si>
  <si>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</si>
  <si>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</si>
  <si>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</si>
  <si>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</si>
  <si>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</si>
  <si>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</si>
  <si>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</si>
  <si>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</si>
  <si>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</si>
  <si>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</si>
  <si>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</si>
  <si>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</si>
  <si>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</si>
  <si>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</si>
  <si>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</si>
  <si>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</si>
  <si>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</si>
  <si>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</si>
  <si>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</si>
  <si>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</si>
  <si>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</si>
  <si>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</si>
  <si>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</si>
  <si>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</si>
  <si>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</si>
  <si>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</si>
  <si>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</si>
  <si>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</si>
  <si>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</si>
  <si>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</si>
  <si>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</si>
  <si>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</si>
  <si>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</si>
  <si>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</si>
  <si>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</si>
  <si>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</si>
  <si>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</si>
  <si>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</si>
  <si>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</si>
  <si>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</si>
  <si>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</si>
  <si>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</si>
  <si>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</si>
  <si>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</si>
  <si>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</si>
  <si>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</si>
  <si>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</si>
  <si>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</si>
  <si>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</si>
  <si>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</si>
  <si>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</si>
  <si>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</si>
  <si>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</si>
  <si>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</si>
  <si>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</si>
  <si>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</si>
  <si>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</si>
  <si>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</si>
  <si>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</si>
  <si>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</si>
  <si>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</si>
  <si>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</si>
  <si>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</si>
  <si>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</si>
  <si>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</si>
  <si>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</si>
  <si>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</si>
  <si>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</si>
  <si>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</si>
  <si>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</si>
  <si>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</si>
  <si>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</si>
  <si>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</si>
  <si>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</si>
  <si>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</si>
  <si>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</si>
  <si>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</si>
  <si>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</si>
  <si>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</si>
  <si>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</si>
  <si>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</si>
  <si>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</si>
  <si>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</si>
  <si>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</si>
  <si>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</si>
  <si>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</si>
  <si>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</si>
  <si>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</si>
  <si>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</si>
  <si>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</si>
  <si>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</si>
  <si>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</si>
  <si>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</si>
  <si>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</si>
  <si>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</si>
  <si>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</si>
  <si>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</si>
  <si>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</si>
  <si>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</si>
  <si>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</si>
  <si>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</si>
  <si>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</si>
  <si>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</si>
  <si>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</si>
  <si>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</si>
  <si>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</si>
  <si>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</si>
  <si>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</si>
  <si>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</si>
  <si>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</si>
  <si>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</si>
  <si>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</si>
  <si>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</si>
  <si>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</si>
  <si>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</si>
  <si>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</si>
  <si>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</si>
  <si>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</si>
  <si>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</si>
  <si>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</si>
  <si>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</si>
  <si>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</si>
  <si>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</si>
  <si>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</si>
  <si>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</si>
  <si>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</si>
  <si>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</si>
  <si>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</si>
  <si>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</si>
  <si>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</si>
  <si>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</si>
  <si>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</si>
  <si>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</si>
  <si>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</si>
  <si>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</si>
  <si>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</si>
  <si>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</si>
  <si>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</si>
  <si>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</si>
  <si>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</si>
  <si>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</si>
  <si>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</si>
  <si>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</si>
  <si>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</si>
  <si>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</si>
  <si>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</si>
  <si>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</si>
  <si>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</si>
  <si>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</si>
  <si>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</si>
  <si>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</si>
  <si>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</si>
  <si>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</si>
  <si>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</si>
  <si>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</si>
  <si>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</si>
  <si>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</si>
  <si>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</si>
  <si>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</si>
  <si>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</si>
  <si>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</si>
  <si>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</si>
  <si>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</si>
  <si>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</si>
  <si>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</si>
  <si>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</si>
  <si>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</si>
  <si>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</si>
  <si>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</si>
  <si>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</si>
  <si>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</si>
  <si>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</si>
  <si>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</si>
  <si>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</si>
  <si>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</si>
  <si>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</si>
  <si>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</si>
  <si>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</si>
  <si>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</si>
  <si>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</si>
  <si>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</si>
  <si>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</si>
  <si>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</si>
  <si>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</si>
  <si>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</si>
  <si>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</si>
  <si>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</si>
  <si>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</si>
  <si>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</si>
  <si>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</si>
  <si>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</si>
  <si>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</si>
  <si>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</si>
  <si>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</si>
  <si>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</si>
  <si>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</si>
  <si>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</si>
  <si>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</si>
  <si>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</si>
  <si>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</si>
  <si>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</si>
  <si>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</si>
  <si>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</si>
  <si>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</si>
  <si>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</si>
  <si>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</si>
  <si>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</si>
  <si>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</si>
  <si>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</si>
  <si>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</si>
  <si>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</si>
  <si>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</si>
  <si>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</si>
  <si>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</si>
  <si>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</si>
  <si>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</si>
  <si>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</si>
  <si>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</si>
  <si>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</si>
  <si>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</si>
  <si>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</si>
  <si>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</si>
  <si>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</si>
  <si>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</si>
  <si>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</si>
  <si>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</si>
  <si>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</si>
  <si>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</si>
  <si>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</si>
  <si>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</si>
  <si>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</si>
  <si>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</si>
  <si>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</si>
  <si>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</si>
  <si>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</si>
  <si>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</si>
  <si>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</si>
  <si>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</si>
  <si>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</si>
  <si>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</si>
  <si>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</si>
  <si>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</si>
  <si>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</si>
  <si>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</si>
  <si>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</si>
  <si>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</si>
  <si>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</si>
  <si>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</si>
  <si>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</si>
  <si>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</si>
  <si>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</si>
  <si>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</si>
  <si>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</si>
  <si>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</si>
  <si>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</si>
  <si>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</si>
  <si>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</si>
  <si>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</si>
  <si>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</si>
  <si>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</si>
  <si>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</si>
  <si>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</si>
  <si>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</si>
  <si>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</si>
  <si>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</si>
  <si>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</si>
  <si>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</si>
  <si>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</si>
  <si>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</si>
  <si>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</si>
  <si>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</si>
  <si>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</si>
  <si>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</si>
  <si>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</si>
  <si>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</si>
  <si>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</si>
  <si>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</si>
  <si>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</si>
  <si>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</si>
  <si>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</si>
  <si>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</si>
  <si>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</si>
  <si>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</si>
  <si>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</si>
  <si>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</si>
  <si>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</si>
  <si>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</si>
  <si>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</si>
  <si>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</si>
  <si>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</si>
  <si>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</si>
  <si>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</si>
  <si>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</si>
  <si>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</si>
  <si>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</si>
  <si>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</si>
  <si>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</si>
  <si>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</si>
  <si>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</si>
  <si>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</si>
  <si>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</si>
  <si>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</si>
  <si>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</si>
  <si>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</si>
  <si>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</si>
  <si>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</si>
  <si>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</si>
  <si>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</si>
  <si>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</si>
  <si>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</si>
  <si>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</si>
  <si>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</si>
  <si>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</si>
  <si>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</si>
  <si>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</si>
  <si>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</si>
  <si>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</si>
  <si>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</si>
  <si>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</si>
  <si>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</si>
  <si>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</si>
  <si>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</si>
  <si>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</si>
  <si>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</si>
  <si>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</si>
  <si>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</si>
  <si>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</si>
  <si>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</si>
  <si>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</si>
  <si>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</si>
  <si>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</si>
  <si>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</si>
  <si>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</si>
  <si>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</si>
  <si>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</si>
  <si>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</si>
  <si>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</si>
  <si>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</si>
  <si>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</si>
  <si>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</si>
  <si>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</si>
  <si>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</si>
  <si>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</si>
  <si>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</si>
  <si>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</si>
  <si>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</si>
  <si>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</si>
  <si>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</si>
  <si>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</si>
  <si>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</si>
  <si>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</si>
  <si>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</si>
  <si>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</si>
  <si>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</si>
  <si>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</si>
  <si>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</si>
  <si>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</si>
  <si>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</si>
  <si>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</si>
  <si>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</si>
  <si>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</si>
  <si>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</si>
  <si>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</si>
  <si>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</si>
  <si>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</si>
  <si>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</si>
  <si>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</si>
  <si>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</si>
  <si>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</si>
  <si>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</si>
  <si>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</si>
  <si>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</si>
  <si>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</si>
  <si>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</si>
  <si>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</si>
  <si>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</si>
  <si>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</si>
  <si>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</si>
  <si>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</si>
  <si>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</si>
  <si>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</si>
  <si>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</si>
  <si>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</si>
  <si>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</si>
  <si>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</si>
  <si>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</si>
  <si>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</si>
  <si>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</si>
  <si>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</si>
  <si>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</si>
  <si>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</si>
  <si>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</si>
  <si>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</si>
  <si>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</si>
  <si>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</si>
  <si>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</si>
  <si>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</si>
  <si>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</si>
  <si>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</si>
  <si>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</si>
  <si>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</si>
  <si>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</si>
  <si>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</si>
  <si>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</si>
  <si>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</si>
  <si>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</si>
  <si>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</si>
  <si>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</si>
  <si>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</si>
  <si>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</si>
  <si>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</si>
  <si>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</si>
  <si>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</si>
  <si>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</si>
  <si>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</si>
  <si>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</si>
  <si>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</si>
  <si>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</si>
  <si>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</si>
  <si>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</si>
  <si>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</si>
  <si>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</si>
  <si>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</si>
  <si>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</si>
  <si>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</si>
  <si>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</si>
  <si>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</si>
  <si>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</si>
  <si>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</si>
  <si>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</si>
  <si>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</si>
  <si>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</si>
  <si>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</si>
  <si>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</si>
  <si>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</si>
  <si>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</si>
  <si>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</si>
  <si>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</si>
  <si>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</si>
  <si>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</si>
  <si>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</si>
  <si>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</si>
  <si>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</si>
  <si>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</si>
  <si>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</si>
  <si>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</si>
  <si>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</si>
  <si>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</si>
  <si>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</si>
  <si>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</si>
  <si>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</si>
  <si>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</si>
  <si>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</si>
  <si>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</si>
  <si>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</si>
  <si>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</si>
  <si>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</si>
  <si>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</si>
  <si>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</si>
  <si>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</si>
  <si>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</si>
  <si>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</si>
  <si>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</si>
  <si>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</si>
  <si>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</si>
  <si>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</si>
  <si>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</si>
  <si>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</si>
  <si>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</si>
  <si>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</si>
  <si>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</si>
  <si>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</si>
  <si>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</si>
  <si>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</si>
  <si>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</si>
  <si>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</si>
  <si>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</si>
  <si>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</si>
  <si>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</si>
  <si>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</si>
  <si>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</si>
  <si>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</si>
  <si>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</si>
  <si>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</si>
  <si>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</si>
  <si>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</si>
  <si>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</si>
  <si>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</si>
  <si>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</si>
  <si>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</si>
  <si>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</si>
  <si>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</si>
  <si>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</si>
  <si>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</si>
  <si>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</si>
  <si>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</si>
  <si>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</si>
  <si>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</si>
  <si>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</si>
  <si>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</si>
  <si>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</si>
  <si>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</si>
  <si>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</si>
  <si>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</si>
  <si>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</si>
  <si>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</si>
  <si>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</si>
  <si>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</si>
  <si>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</si>
  <si>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</si>
  <si>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</si>
  <si>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</si>
  <si>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</si>
  <si>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</si>
  <si>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</si>
  <si>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</si>
  <si>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</si>
  <si>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</si>
  <si>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</si>
  <si>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</si>
  <si>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</si>
  <si>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</si>
  <si>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</si>
  <si>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</si>
  <si>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</si>
  <si>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</si>
  <si>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</si>
  <si>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</si>
  <si>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</si>
  <si>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</si>
  <si>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</si>
  <si>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</si>
  <si>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</si>
  <si>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</si>
  <si>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</si>
  <si>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</si>
  <si>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</si>
  <si>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</si>
  <si>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</si>
  <si>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</si>
  <si>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</si>
  <si>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</si>
  <si>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</si>
  <si>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</si>
  <si>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</si>
  <si>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</si>
  <si>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</si>
  <si>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</si>
  <si>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</si>
  <si>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</si>
  <si>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</si>
  <si>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</si>
  <si>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</si>
  <si>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</si>
  <si>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</si>
  <si>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</si>
  <si>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</si>
  <si>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</si>
  <si>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</si>
  <si>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</si>
  <si>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</si>
  <si>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</si>
  <si>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</si>
  <si>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</si>
  <si>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</si>
  <si>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</si>
  <si>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</si>
  <si>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</si>
  <si>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</si>
  <si>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</si>
  <si>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</si>
  <si>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</si>
  <si>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</si>
  <si>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</si>
  <si>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</si>
  <si>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</si>
  <si>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</si>
  <si>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</si>
  <si>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</si>
  <si>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</si>
  <si>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</si>
  <si>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</si>
  <si>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</si>
  <si>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</si>
  <si>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</si>
  <si>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</si>
  <si>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</si>
  <si>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</si>
  <si>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</si>
  <si>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</si>
  <si>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</si>
  <si>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</si>
  <si>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</si>
  <si>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</si>
  <si>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</si>
  <si>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</si>
  <si>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</si>
  <si>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</si>
  <si>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</si>
  <si>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</si>
  <si>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</si>
  <si>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</si>
  <si>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</si>
  <si>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</si>
  <si>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</si>
  <si>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</si>
  <si>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</si>
  <si>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</si>
  <si>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</si>
  <si>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</si>
  <si>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</si>
  <si>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</si>
  <si>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</si>
  <si>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</si>
  <si>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</si>
  <si>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</si>
  <si>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</si>
  <si>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</si>
  <si>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</si>
  <si>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</si>
  <si>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</si>
  <si>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</si>
  <si>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</si>
  <si>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</si>
  <si>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</si>
  <si>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</si>
  <si>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</si>
  <si>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</si>
  <si>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</si>
  <si>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</si>
  <si>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</si>
  <si>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</si>
  <si>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</si>
  <si>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</si>
  <si>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</si>
  <si>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</si>
  <si>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</si>
  <si>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</si>
  <si>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</si>
  <si>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</si>
  <si>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</si>
  <si>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</si>
  <si>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</si>
  <si>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</si>
  <si>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</si>
  <si>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</si>
  <si>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</si>
  <si>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</si>
  <si>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</si>
  <si>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</si>
  <si>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</si>
  <si>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</si>
  <si>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</si>
  <si>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</si>
  <si>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</si>
  <si>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</si>
  <si>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</si>
  <si>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</si>
  <si>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</si>
  <si>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</si>
  <si>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</si>
  <si>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</si>
  <si>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</si>
  <si>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</si>
  <si>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</si>
  <si>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</si>
  <si>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</si>
  <si>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</si>
  <si>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</si>
  <si>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</si>
  <si>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</si>
  <si>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</si>
  <si>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</si>
  <si>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</si>
  <si>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</si>
  <si>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</si>
  <si>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</si>
  <si>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</si>
  <si>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</si>
  <si>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</si>
  <si>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</si>
  <si>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</si>
  <si>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</si>
  <si>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</si>
  <si>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</si>
  <si>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</si>
  <si>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</si>
  <si>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</si>
  <si>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</si>
  <si>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</si>
  <si>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</si>
  <si>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</si>
  <si>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</si>
  <si>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</si>
  <si>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</si>
  <si>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</si>
  <si>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</si>
  <si>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</si>
  <si>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</si>
  <si>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</si>
  <si>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</si>
  <si>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</si>
  <si>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</si>
  <si>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</si>
  <si>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</si>
  <si>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</si>
  <si>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</si>
  <si>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</si>
  <si>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</si>
  <si>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</si>
  <si>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</si>
  <si>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</si>
  <si>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</si>
  <si>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</si>
  <si>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</si>
  <si>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</si>
  <si>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</si>
  <si>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</si>
  <si>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</si>
  <si>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</si>
  <si>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</si>
  <si>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</si>
  <si>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</si>
  <si>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</si>
  <si>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</si>
  <si>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</si>
  <si>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</si>
  <si>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</si>
  <si>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</si>
  <si>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</si>
  <si>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</si>
  <si>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</si>
  <si>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</si>
  <si>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</si>
  <si>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</si>
  <si>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</si>
  <si>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</si>
  <si>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</si>
  <si>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</si>
  <si>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</si>
  <si>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</si>
  <si>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</si>
  <si>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</si>
  <si>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</si>
  <si>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</si>
  <si>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</si>
  <si>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</si>
  <si>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</si>
  <si>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</si>
  <si>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</si>
  <si>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</si>
  <si>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</si>
  <si>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</si>
  <si>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</si>
  <si>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</si>
  <si>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</si>
  <si>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</si>
  <si>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</si>
  <si>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</si>
  <si>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</si>
  <si>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</si>
  <si>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</si>
  <si>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</si>
  <si>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</si>
  <si>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</si>
  <si>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</si>
  <si>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</si>
  <si>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</si>
  <si>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</si>
  <si>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</si>
  <si>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</si>
  <si>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</si>
  <si>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</si>
  <si>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</si>
  <si>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</si>
  <si>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</si>
  <si>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</si>
  <si>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</si>
  <si>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</si>
  <si>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</si>
  <si>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</si>
  <si>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</si>
  <si>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</si>
  <si>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</si>
  <si>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</si>
  <si>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</si>
  <si>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</si>
  <si>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</si>
  <si>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</si>
  <si>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</si>
  <si>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</si>
  <si>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</si>
  <si>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</si>
  <si>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</si>
  <si>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</si>
  <si>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</si>
  <si>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</si>
  <si>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</si>
  <si>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</si>
  <si>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</si>
  <si>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</si>
  <si>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</si>
  <si>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</si>
  <si>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</si>
  <si>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</si>
  <si>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</si>
  <si>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</si>
  <si>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</si>
  <si>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</si>
  <si>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</si>
  <si>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</si>
  <si>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</si>
  <si>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</si>
  <si>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</si>
  <si>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</si>
  <si>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</si>
  <si>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</si>
  <si>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</si>
  <si>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</si>
  <si>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</si>
  <si>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</si>
  <si>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</si>
  <si>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</si>
  <si>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</si>
  <si>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</si>
  <si>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</si>
  <si>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</si>
  <si>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</si>
  <si>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</si>
  <si>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</si>
  <si>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</si>
  <si>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</si>
  <si>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</si>
  <si>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</si>
  <si>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</si>
  <si>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</si>
  <si>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</si>
  <si>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</si>
  <si>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</si>
  <si>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</si>
  <si>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</si>
  <si>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</si>
  <si>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</si>
  <si>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</si>
  <si>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</si>
  <si>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</si>
  <si>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</si>
  <si>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</si>
  <si>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</si>
  <si>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</si>
  <si>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</si>
  <si>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</si>
  <si>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</si>
  <si>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</si>
  <si>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</si>
  <si>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</si>
  <si>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</si>
  <si>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</si>
  <si>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</si>
  <si>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</si>
  <si>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</si>
  <si>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</si>
  <si>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</si>
  <si>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</si>
  <si>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</si>
  <si>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</si>
  <si>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</si>
  <si>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</si>
  <si>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</si>
  <si>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</si>
  <si>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</si>
  <si>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</si>
  <si>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</si>
  <si>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</si>
  <si>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</si>
  <si>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</si>
  <si>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</si>
  <si>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</si>
  <si>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</si>
  <si>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</si>
  <si>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</si>
  <si>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</si>
  <si>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</si>
  <si>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</si>
  <si>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</si>
  <si>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</si>
  <si>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</si>
  <si>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</si>
  <si>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</si>
  <si>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</si>
  <si>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</si>
  <si>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</si>
  <si>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</si>
  <si>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</si>
  <si>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</si>
  <si>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</si>
  <si>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</si>
  <si>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</si>
  <si>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</si>
  <si>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</si>
  <si>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</si>
  <si>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</si>
  <si>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</si>
  <si>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</si>
  <si>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</si>
  <si>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</si>
  <si>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</si>
  <si>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</si>
  <si>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</si>
  <si>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</si>
  <si>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</si>
  <si>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</si>
  <si>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</si>
  <si>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</si>
  <si>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</si>
  <si>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</si>
  <si>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</si>
  <si>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</si>
  <si>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</si>
  <si>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</si>
  <si>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</si>
  <si>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</si>
  <si>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</si>
  <si>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</si>
  <si>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</si>
  <si>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</si>
  <si>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</si>
  <si>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</si>
  <si>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</si>
  <si>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</si>
  <si>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</si>
  <si>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</si>
  <si>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</si>
  <si>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</si>
  <si>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</si>
  <si>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</si>
  <si>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</si>
  <si>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</si>
  <si>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</si>
  <si>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</si>
  <si>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</si>
  <si>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</si>
  <si>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</si>
  <si>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</si>
  <si>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</si>
  <si>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</si>
  <si>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</si>
  <si>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</si>
  <si>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</si>
  <si>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</si>
  <si>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</si>
  <si>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</si>
  <si>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</si>
  <si>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</si>
  <si>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</si>
  <si>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</si>
  <si>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</si>
  <si>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</si>
  <si>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</si>
  <si>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</si>
  <si>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</si>
  <si>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</si>
  <si>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</si>
  <si>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</si>
  <si>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</si>
  <si>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</si>
  <si>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</si>
  <si>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</si>
  <si>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</si>
  <si>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</si>
  <si>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</si>
  <si>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</si>
  <si>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</si>
  <si>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</si>
  <si>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</si>
  <si>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</si>
  <si>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</si>
  <si>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</si>
  <si>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</si>
  <si>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</si>
  <si>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</si>
  <si>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</si>
  <si>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</si>
  <si>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</si>
  <si>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</si>
  <si>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</si>
  <si>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</si>
  <si>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</si>
  <si>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</si>
  <si>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</si>
  <si>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</si>
  <si>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</si>
  <si>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</si>
  <si>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</si>
  <si>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</si>
  <si>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</si>
  <si>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</si>
  <si>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</si>
  <si>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</si>
  <si>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</si>
  <si>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</si>
  <si>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</si>
  <si>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</si>
  <si>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</si>
  <si>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</si>
  <si>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</si>
  <si>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</si>
  <si>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</si>
  <si>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</si>
  <si>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</si>
  <si>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</si>
  <si>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</si>
  <si>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</si>
  <si>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</si>
  <si>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</si>
  <si>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</si>
  <si>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</si>
  <si>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</si>
  <si>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</si>
  <si>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</si>
  <si>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</si>
  <si>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</si>
  <si>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</si>
  <si>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</si>
  <si>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</si>
  <si>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</si>
  <si>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</si>
  <si>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</si>
  <si>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</si>
  <si>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</si>
  <si>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</si>
  <si>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</si>
  <si>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</si>
  <si>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</si>
  <si>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</si>
  <si>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</si>
  <si>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</si>
  <si>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</si>
  <si>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</si>
  <si>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</si>
  <si>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</si>
  <si>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</si>
  <si>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</si>
  <si>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</si>
  <si>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</si>
  <si>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</si>
  <si>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</si>
  <si>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</si>
  <si>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</si>
  <si>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</si>
  <si>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</si>
  <si>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</si>
  <si>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</si>
  <si>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</si>
  <si>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</si>
  <si>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</si>
  <si>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</si>
  <si>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</si>
  <si>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</si>
  <si>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</si>
  <si>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</si>
  <si>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</si>
  <si>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</si>
  <si>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</si>
  <si>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</si>
  <si>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</si>
  <si>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</si>
  <si>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</si>
  <si>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</si>
  <si>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</si>
  <si>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</si>
  <si>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</si>
  <si>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</si>
  <si>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</si>
  <si>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</si>
  <si>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</si>
  <si>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</si>
  <si>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</si>
  <si>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</si>
  <si>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</si>
  <si>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</si>
  <si>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</si>
  <si>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</si>
  <si>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</si>
  <si>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</si>
  <si>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</si>
  <si>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</si>
  <si>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</si>
  <si>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</si>
  <si>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</si>
  <si>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</si>
  <si>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</si>
  <si>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</si>
  <si>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</si>
  <si>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</si>
  <si>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</si>
  <si>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</si>
  <si>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</si>
  <si>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</si>
  <si>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</si>
  <si>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</si>
  <si>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</si>
  <si>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</si>
  <si>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</si>
  <si>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</si>
  <si>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</si>
  <si>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</si>
  <si>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</si>
  <si>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</si>
  <si>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</si>
  <si>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</si>
  <si>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</si>
  <si>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</si>
  <si>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</si>
  <si>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</si>
  <si>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</si>
  <si>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</si>
  <si>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</si>
  <si>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</si>
  <si>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</si>
  <si>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</si>
  <si>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</si>
  <si>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</si>
  <si>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</si>
  <si>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</si>
  <si>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</si>
  <si>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</si>
  <si>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</si>
  <si>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</si>
  <si>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</si>
  <si>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</si>
  <si>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</si>
  <si>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</si>
  <si>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</si>
  <si>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</si>
  <si>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</si>
  <si>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</si>
  <si>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</si>
  <si>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</si>
  <si>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</si>
  <si>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</si>
  <si>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</si>
  <si>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</si>
  <si>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</si>
  <si>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</si>
  <si>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</si>
  <si>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</si>
  <si>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</si>
  <si>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</si>
  <si>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</si>
  <si>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</si>
  <si>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</si>
  <si>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</si>
  <si>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</si>
  <si>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</si>
  <si>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</si>
  <si>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</si>
  <si>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</si>
  <si>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</si>
  <si>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</si>
  <si>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</si>
  <si>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</si>
  <si>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</si>
  <si>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</si>
  <si>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</si>
  <si>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</si>
  <si>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</si>
  <si>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</si>
  <si>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</si>
  <si>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</si>
  <si>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</si>
  <si>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</si>
  <si>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</si>
  <si>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</si>
  <si>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</si>
  <si>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</si>
  <si>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</si>
  <si>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</si>
  <si>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</si>
  <si>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</si>
  <si>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</si>
  <si>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</si>
  <si>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</si>
  <si>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</si>
  <si>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</si>
  <si>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</si>
  <si>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</si>
  <si>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</si>
  <si>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</si>
  <si>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</si>
  <si>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</si>
  <si>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</si>
  <si>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</si>
  <si>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</si>
  <si>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</si>
  <si>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</si>
  <si>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</si>
  <si>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</si>
  <si>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</si>
  <si>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</si>
  <si>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</si>
  <si>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</si>
  <si>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</si>
  <si>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</si>
  <si>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</si>
  <si>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</si>
  <si>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</si>
  <si>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</si>
  <si>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</si>
  <si>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</si>
  <si>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</si>
  <si>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</si>
  <si>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</si>
  <si>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</si>
  <si>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</si>
  <si>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</si>
  <si>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</si>
  <si>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</si>
  <si>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</si>
  <si>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</si>
  <si>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</si>
  <si>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</si>
  <si>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</si>
  <si>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</si>
  <si>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</si>
  <si>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</si>
  <si>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</si>
  <si>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</si>
  <si>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</si>
  <si>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</si>
  <si>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</si>
  <si>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</si>
  <si>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</si>
  <si>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</si>
  <si>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</si>
  <si>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</si>
  <si>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</si>
  <si>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</si>
  <si>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</si>
  <si>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</si>
  <si>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</si>
  <si>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</si>
  <si>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</si>
  <si>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</si>
  <si>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</si>
  <si>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</si>
  <si>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</si>
  <si>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</si>
  <si>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</si>
  <si>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</si>
  <si>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</si>
  <si>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</si>
  <si>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</si>
  <si>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</si>
  <si>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</si>
  <si>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</si>
  <si>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</si>
  <si>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</si>
  <si>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</si>
  <si>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</si>
  <si>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</si>
  <si>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</si>
  <si>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</si>
  <si>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</si>
  <si>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</si>
  <si>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</si>
  <si>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</si>
  <si>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</si>
  <si>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</si>
  <si>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</si>
  <si>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</si>
  <si>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</si>
  <si>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</si>
  <si>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</si>
  <si>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</si>
  <si>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</si>
  <si>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</si>
  <si>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</si>
  <si>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</si>
  <si>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</si>
  <si>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</si>
  <si>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</si>
  <si>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</si>
  <si>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</si>
  <si>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</si>
  <si>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</si>
  <si>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</si>
  <si>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</si>
  <si>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</si>
  <si>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</si>
  <si>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</si>
  <si>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</si>
  <si>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</si>
  <si>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</si>
  <si>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</si>
  <si>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</si>
  <si>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</si>
  <si>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</si>
  <si>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</si>
  <si>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</si>
  <si>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</si>
  <si>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</si>
  <si>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</si>
  <si>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</si>
  <si>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</si>
  <si>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</si>
  <si>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</si>
  <si>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</si>
  <si>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</si>
  <si>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</si>
  <si>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</si>
  <si>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</si>
  <si>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</si>
  <si>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</si>
  <si>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</si>
  <si>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</si>
  <si>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</si>
  <si>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</si>
  <si>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</si>
  <si>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</si>
  <si>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</si>
  <si>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</si>
  <si>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</si>
  <si>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</si>
  <si>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</si>
  <si>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</si>
  <si>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</si>
  <si>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</si>
  <si>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</si>
  <si>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</si>
  <si>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</si>
  <si>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</si>
  <si>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</si>
  <si>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</si>
  <si>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</si>
  <si>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</si>
  <si>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</si>
  <si>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</si>
  <si>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</si>
  <si>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</si>
  <si>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</si>
  <si>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</si>
  <si>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</si>
  <si>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</si>
  <si>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</si>
  <si>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</si>
  <si>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</si>
  <si>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</si>
  <si>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</si>
  <si>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</si>
  <si>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</si>
  <si>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</si>
  <si>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</si>
  <si>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</si>
  <si>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</si>
  <si>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</si>
  <si>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</si>
  <si>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</si>
  <si>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</si>
  <si>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</si>
  <si>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</si>
  <si>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</si>
  <si>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</si>
  <si>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</si>
  <si>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</si>
  <si>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</si>
  <si>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</si>
  <si>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</si>
  <si>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</si>
  <si>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</si>
  <si>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</si>
  <si>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</si>
  <si>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</si>
  <si>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</si>
  <si>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</si>
  <si>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</si>
  <si>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</si>
  <si>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</si>
  <si>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</si>
  <si>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</si>
  <si>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</si>
  <si>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</si>
  <si>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</si>
  <si>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</si>
  <si>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</si>
  <si>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</si>
  <si>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</si>
  <si>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</si>
  <si>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</si>
  <si>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</si>
  <si>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</si>
  <si>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</si>
  <si>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</si>
  <si>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</si>
  <si>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</si>
  <si>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</si>
  <si>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</si>
  <si>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</si>
  <si>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</si>
  <si>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</si>
  <si>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</si>
  <si>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</si>
  <si>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</si>
  <si>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</si>
  <si>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</si>
  <si>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</si>
  <si>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</si>
  <si>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</si>
  <si>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</si>
  <si>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</si>
  <si>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</si>
  <si>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</si>
  <si>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</si>
  <si>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</si>
  <si>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</si>
  <si>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</si>
  <si>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</si>
  <si>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</si>
  <si>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</si>
  <si>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</si>
  <si>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</si>
  <si>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</si>
  <si>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</si>
  <si>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</si>
  <si>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</si>
  <si>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</si>
  <si>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</si>
  <si>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</si>
  <si>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</si>
  <si>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</si>
  <si>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</si>
  <si>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</si>
  <si>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</si>
  <si>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</si>
  <si>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</si>
  <si>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</si>
  <si>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</si>
  <si>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</si>
  <si>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</si>
  <si>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</si>
  <si>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</si>
  <si>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</si>
  <si>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</si>
  <si>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</si>
  <si>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</si>
  <si>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</si>
  <si>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</si>
  <si>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</si>
  <si>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</si>
  <si>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</si>
  <si>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</si>
  <si>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</si>
  <si>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</si>
  <si>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</si>
  <si>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</si>
  <si>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</si>
  <si>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</si>
  <si>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</si>
  <si>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</si>
  <si>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</si>
  <si>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</si>
  <si>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</si>
  <si>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</si>
  <si>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</si>
  <si>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</si>
  <si>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</si>
  <si>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</si>
  <si>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</si>
  <si>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</si>
  <si>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</si>
  <si>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</si>
  <si>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</si>
  <si>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</si>
  <si>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</si>
  <si>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</si>
  <si>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</si>
  <si>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</si>
  <si>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</si>
  <si>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</si>
  <si>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</si>
  <si>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</si>
  <si>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</si>
  <si>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</si>
  <si>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</si>
  <si>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</si>
  <si>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</si>
  <si>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</si>
  <si>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</si>
  <si>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</si>
  <si>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</si>
  <si>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</si>
  <si>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</si>
  <si>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</si>
  <si>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</si>
  <si>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</si>
  <si>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</si>
  <si>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</si>
  <si>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</si>
  <si>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</si>
  <si>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</si>
  <si>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</si>
  <si>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</si>
  <si>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</si>
  <si>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</si>
  <si>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</si>
  <si>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</si>
  <si>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</si>
  <si>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</si>
  <si>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</si>
  <si>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</si>
  <si>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</si>
  <si>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</si>
  <si>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</si>
  <si>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</si>
  <si>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</si>
  <si>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</si>
  <si>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</si>
  <si>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</si>
  <si>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</si>
  <si>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</si>
  <si>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</si>
  <si>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</si>
  <si>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</si>
  <si>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</si>
  <si>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</si>
  <si>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</si>
  <si>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</si>
  <si>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</si>
  <si>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</si>
  <si>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</si>
  <si>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</si>
  <si>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</si>
  <si>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</si>
  <si>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</si>
  <si>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</si>
  <si>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</si>
  <si>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</si>
  <si>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</si>
  <si>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</si>
  <si>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</si>
  <si>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</si>
  <si>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</si>
  <si>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</si>
  <si>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</si>
  <si>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</si>
  <si>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</si>
  <si>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</si>
  <si>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</si>
  <si>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</si>
  <si>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</si>
  <si>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</si>
  <si>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</si>
  <si>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</si>
  <si>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</si>
  <si>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</si>
  <si>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</si>
  <si>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</si>
  <si>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</si>
  <si>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</si>
  <si>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</si>
  <si>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</si>
  <si>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</si>
  <si>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</si>
  <si>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</si>
  <si>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</si>
  <si>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</si>
  <si>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</si>
  <si>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</si>
  <si>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</si>
  <si>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</si>
  <si>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</si>
  <si>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</si>
  <si>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</si>
  <si>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</si>
  <si>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</si>
  <si>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</si>
  <si>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</si>
  <si>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</si>
  <si>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</si>
  <si>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</si>
  <si>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</si>
  <si>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</si>
  <si>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</si>
  <si>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</si>
  <si>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</si>
  <si>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</si>
  <si>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</si>
  <si>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</si>
  <si>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</si>
  <si>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</si>
  <si>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</si>
  <si>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</si>
  <si>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</si>
  <si>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</si>
  <si>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</si>
  <si>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</si>
  <si>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</si>
  <si>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</si>
  <si>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</si>
  <si>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</si>
  <si>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</si>
  <si>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</si>
  <si>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</si>
  <si>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</si>
  <si>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</si>
  <si>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</si>
  <si>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</si>
  <si>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</si>
  <si>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</si>
  <si>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</si>
  <si>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</si>
  <si>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</si>
  <si>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</si>
  <si>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</si>
  <si>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</si>
  <si>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</si>
  <si>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</si>
  <si>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</si>
  <si>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</si>
  <si>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</si>
  <si>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</si>
  <si>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</si>
  <si>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</si>
  <si>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</si>
  <si>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</si>
  <si>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</si>
  <si>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</si>
  <si>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</si>
  <si>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</si>
  <si>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</si>
  <si>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</si>
  <si>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</si>
  <si>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</si>
  <si>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</si>
  <si>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</si>
  <si>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</si>
  <si>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</si>
  <si>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</si>
  <si>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</si>
  <si>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</si>
  <si>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</si>
  <si>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</si>
  <si>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</si>
  <si>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</si>
  <si>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</si>
  <si>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</si>
  <si>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</si>
  <si>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</si>
  <si>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</si>
  <si>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</si>
  <si>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</si>
  <si>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</si>
  <si>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</si>
  <si>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</si>
  <si>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</si>
  <si>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</si>
  <si>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</si>
  <si>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</si>
  <si>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</si>
  <si>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</si>
  <si>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</si>
  <si>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</si>
  <si>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</si>
  <si>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</si>
  <si>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</si>
  <si>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</si>
  <si>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</si>
  <si>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</si>
  <si>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</si>
  <si>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</si>
  <si>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</si>
  <si>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</si>
  <si>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</si>
  <si>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</si>
  <si>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</si>
  <si>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</si>
  <si>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</si>
  <si>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</si>
  <si>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</si>
  <si>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</si>
  <si>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</si>
  <si>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</si>
  <si>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</si>
  <si>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</si>
  <si>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</si>
  <si>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</si>
  <si>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</si>
  <si>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</si>
  <si>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</si>
  <si>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</si>
  <si>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</si>
  <si>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</si>
  <si>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</si>
  <si>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</si>
  <si>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</si>
  <si>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</si>
  <si>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</si>
  <si>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</si>
  <si>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</si>
  <si>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</si>
  <si>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</si>
  <si>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</si>
  <si>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</si>
  <si>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</si>
  <si>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</si>
  <si>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</si>
  <si>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</si>
  <si>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</si>
  <si>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</si>
  <si>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</si>
  <si>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</si>
  <si>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</si>
  <si>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</si>
  <si>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</si>
  <si>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</si>
  <si>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</si>
  <si>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</si>
  <si>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</si>
  <si>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</si>
  <si>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</si>
  <si>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</si>
  <si>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</si>
  <si>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</si>
  <si>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</si>
  <si>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</si>
  <si>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</si>
  <si>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</si>
  <si>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</si>
  <si>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</si>
  <si>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</si>
  <si>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</si>
  <si>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</si>
  <si>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</si>
  <si>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</si>
  <si>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</si>
  <si>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</si>
  <si>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</si>
  <si>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</si>
  <si>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</si>
  <si>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</si>
  <si>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</si>
  <si>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</si>
  <si>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</si>
  <si>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</si>
  <si>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</si>
  <si>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</si>
  <si>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</si>
  <si>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</si>
  <si>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</si>
  <si>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</si>
  <si>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</si>
  <si>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</si>
  <si>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</si>
  <si>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</si>
  <si>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</si>
  <si>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</si>
  <si>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</si>
  <si>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</si>
  <si>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</si>
  <si>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</si>
  <si>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</si>
  <si>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</si>
  <si>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</si>
  <si>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</si>
  <si>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</si>
  <si>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</si>
  <si>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</si>
  <si>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</si>
  <si>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</si>
  <si>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</si>
  <si>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</si>
  <si>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</si>
  <si>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</si>
  <si>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</si>
  <si>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</si>
  <si>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</si>
  <si>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</si>
  <si>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</si>
  <si>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</si>
  <si>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</si>
  <si>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</si>
  <si>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</si>
  <si>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</si>
  <si>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</si>
  <si>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</si>
  <si>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</si>
  <si>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</si>
  <si>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</si>
  <si>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</si>
  <si>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</si>
  <si>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</si>
  <si>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</si>
  <si>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</si>
  <si>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</si>
  <si>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</si>
  <si>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</si>
  <si>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</si>
  <si>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</si>
  <si>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</si>
  <si>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</si>
  <si>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</si>
  <si>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</si>
  <si>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</si>
  <si>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</si>
  <si>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</si>
  <si>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</si>
  <si>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</si>
  <si>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</si>
  <si>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</si>
  <si>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</si>
  <si>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</si>
  <si>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</si>
  <si>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</si>
  <si>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</si>
  <si>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</si>
  <si>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</si>
  <si>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</si>
  <si>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</si>
  <si>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</si>
  <si>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</si>
  <si>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</si>
  <si>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</si>
  <si>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</si>
  <si>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</si>
  <si>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</si>
  <si>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</si>
  <si>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</si>
  <si>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</si>
  <si>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</si>
  <si>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</si>
  <si>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</si>
  <si>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</si>
  <si>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</si>
  <si>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</si>
  <si>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</si>
  <si>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</si>
  <si>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</si>
  <si>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</si>
  <si>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</si>
  <si>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</si>
  <si>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</si>
  <si>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</si>
  <si>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</si>
  <si>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</si>
  <si>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</si>
  <si>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</si>
  <si>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</si>
  <si>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</si>
  <si>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</si>
  <si>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</si>
  <si>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</si>
  <si>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</si>
  <si>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</si>
  <si>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</si>
  <si>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</si>
  <si>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</si>
  <si>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</si>
  <si>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</si>
  <si>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</si>
  <si>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</si>
  <si>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</si>
  <si>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</si>
  <si>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</si>
  <si>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</si>
  <si>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</si>
  <si>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</si>
  <si>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</si>
  <si>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</si>
  <si>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</si>
  <si>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</si>
  <si>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</si>
  <si>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</si>
  <si>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</si>
  <si>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</si>
  <si>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</si>
  <si>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</si>
  <si>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</si>
  <si>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</si>
  <si>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</si>
  <si>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</si>
  <si>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</si>
  <si>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</si>
  <si>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</si>
  <si>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</si>
  <si>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</si>
  <si>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</si>
  <si>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</si>
  <si>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</si>
  <si>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</si>
  <si>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</si>
  <si>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</si>
  <si>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</si>
  <si>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</si>
  <si>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</si>
  <si>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</si>
  <si>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</si>
  <si>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</si>
  <si>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</si>
  <si>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</si>
  <si>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</si>
  <si>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</si>
  <si>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</si>
  <si>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</si>
  <si>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</si>
  <si>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</si>
  <si>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</si>
  <si>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</si>
  <si>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</si>
  <si>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</si>
  <si>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</si>
  <si>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</si>
  <si>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</si>
  <si>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</si>
  <si>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</si>
  <si>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</si>
  <si>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</si>
  <si>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</si>
  <si>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</si>
  <si>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</si>
  <si>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</si>
  <si>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</si>
  <si>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</si>
  <si>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</si>
  <si>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</si>
  <si>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</si>
  <si>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</si>
  <si>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</si>
  <si>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</si>
  <si>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</si>
  <si>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</si>
  <si>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</si>
  <si>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</si>
  <si>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</si>
  <si>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</si>
  <si>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</si>
  <si>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</si>
  <si>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</si>
  <si>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</si>
  <si>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</si>
  <si>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</si>
  <si>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</si>
  <si>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</si>
  <si>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</si>
  <si>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</si>
  <si>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</si>
  <si>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</si>
  <si>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</si>
  <si>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</si>
  <si>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</si>
  <si>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</si>
  <si>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</si>
  <si>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</si>
  <si>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</si>
  <si>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</si>
  <si>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</si>
  <si>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</si>
  <si>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</si>
  <si>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</si>
  <si>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</si>
  <si>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</si>
  <si>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</si>
  <si>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</si>
  <si>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</si>
  <si>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</si>
  <si>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</si>
  <si>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</si>
  <si>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</si>
  <si>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</si>
  <si>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</si>
  <si>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</si>
  <si>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</si>
  <si>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</si>
  <si>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</si>
  <si>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</si>
  <si>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</si>
  <si>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</si>
  <si>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</si>
  <si>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</si>
  <si>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</si>
  <si>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</si>
  <si>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</si>
  <si>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</si>
  <si>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</si>
  <si>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</si>
  <si>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</si>
  <si>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</si>
  <si>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</si>
  <si>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</si>
  <si>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</si>
  <si>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</si>
  <si>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</si>
  <si>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</si>
  <si>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</si>
  <si>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</si>
  <si>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</si>
  <si>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</si>
  <si>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</si>
  <si>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</si>
  <si>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</si>
  <si>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</si>
  <si>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</si>
  <si>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</si>
  <si>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</si>
  <si>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</si>
  <si>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</si>
  <si>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</si>
  <si>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</si>
  <si>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</si>
  <si>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</si>
  <si>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</si>
  <si>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</si>
  <si>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</si>
  <si>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</si>
  <si>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</si>
  <si>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</si>
  <si>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</si>
  <si>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</si>
  <si>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</si>
  <si>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</si>
  <si>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</si>
  <si>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</si>
  <si>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</si>
  <si>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</si>
  <si>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</si>
  <si>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</si>
  <si>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</si>
  <si>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</si>
  <si>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</si>
  <si>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</si>
  <si>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</si>
  <si>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</si>
  <si>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</si>
  <si>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</si>
  <si>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</si>
  <si>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</si>
  <si>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</si>
  <si>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</si>
  <si>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</si>
  <si>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</si>
  <si>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</si>
  <si>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</si>
  <si>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</si>
  <si>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</si>
  <si>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</si>
  <si>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</si>
  <si>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</si>
  <si>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</si>
  <si>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</si>
  <si>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</si>
  <si>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</si>
  <si>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</si>
  <si>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</si>
  <si>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</si>
  <si>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</si>
  <si>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</si>
  <si>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</si>
  <si>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</si>
  <si>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</si>
  <si>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</si>
  <si>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</si>
  <si>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</si>
  <si>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</si>
  <si>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</si>
  <si>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</si>
  <si>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</si>
  <si>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</si>
  <si>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</si>
  <si>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</si>
  <si>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</si>
  <si>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</si>
  <si>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</si>
  <si>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</si>
  <si>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</si>
  <si>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</si>
  <si>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</si>
  <si>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</si>
  <si>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</si>
  <si>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</si>
  <si>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</si>
  <si>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</si>
  <si>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</si>
  <si>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</si>
  <si>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</si>
  <si>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</si>
  <si>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</si>
  <si>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</si>
  <si>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</si>
  <si>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</si>
  <si>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</si>
  <si>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</si>
  <si>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</si>
  <si>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</si>
  <si>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</si>
  <si>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</si>
  <si>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</si>
  <si>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</si>
  <si>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</si>
  <si>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</si>
  <si>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</si>
  <si>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</si>
  <si>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</si>
  <si>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</si>
  <si>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</si>
  <si>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</si>
  <si>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</si>
  <si>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</si>
  <si>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</si>
  <si>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</si>
  <si>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</si>
  <si>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</si>
  <si>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</si>
  <si>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</si>
  <si>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</si>
  <si>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</si>
  <si>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</si>
  <si>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</si>
  <si>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</si>
  <si>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</si>
  <si>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</si>
  <si>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</si>
  <si>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</si>
  <si>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</si>
  <si>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</si>
  <si>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</si>
  <si>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</si>
  <si>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</si>
  <si>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</si>
  <si>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</si>
  <si>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</si>
  <si>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</si>
  <si>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</si>
  <si>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</si>
  <si>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</si>
  <si>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</si>
  <si>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</si>
  <si>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</si>
  <si>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</si>
  <si>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</si>
  <si>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</si>
  <si>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</si>
  <si>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</si>
  <si>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</si>
  <si>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</si>
  <si>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</si>
  <si>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</si>
  <si>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</si>
  <si>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</si>
  <si>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</si>
  <si>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</si>
  <si>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</si>
  <si>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</si>
  <si>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</si>
  <si>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</si>
  <si>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</si>
  <si>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</si>
  <si>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</si>
  <si>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</si>
  <si>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</si>
  <si>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</si>
  <si>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</si>
  <si>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</si>
  <si>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</si>
  <si>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</si>
  <si>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</si>
  <si>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</si>
  <si>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</si>
  <si>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</si>
  <si>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</si>
  <si>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</si>
  <si>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</si>
  <si>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</si>
  <si>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</si>
  <si>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</si>
  <si>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</si>
  <si>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</si>
  <si>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</si>
  <si>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</si>
  <si>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</si>
  <si>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</si>
  <si>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</si>
  <si>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</si>
  <si>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</si>
  <si>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</si>
  <si>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</si>
  <si>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</si>
  <si>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</si>
  <si>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</si>
  <si>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</si>
  <si>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</si>
  <si>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</si>
  <si>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</si>
  <si>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</si>
  <si>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</si>
  <si>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</si>
  <si>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</si>
  <si>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</si>
  <si>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</si>
  <si>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</si>
  <si>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</si>
  <si>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</si>
  <si>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</si>
  <si>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</si>
  <si>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</si>
  <si>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</si>
  <si>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</si>
  <si>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</si>
  <si>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</si>
  <si>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</si>
  <si>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</si>
  <si>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</si>
  <si>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</si>
  <si>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</si>
  <si>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</si>
  <si>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</si>
  <si>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</si>
  <si>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</si>
  <si>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</si>
  <si>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</si>
  <si>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</si>
  <si>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</si>
  <si>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</si>
  <si>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</si>
  <si>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</si>
  <si>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</si>
  <si>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</si>
  <si>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</si>
  <si>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</si>
  <si>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</si>
  <si>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</si>
  <si>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</si>
  <si>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</si>
  <si>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</si>
  <si>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</si>
  <si>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</si>
  <si>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</si>
  <si>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</si>
  <si>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</si>
  <si>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</si>
  <si>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</si>
  <si>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</si>
  <si>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</si>
  <si>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</si>
  <si>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</si>
  <si>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</si>
  <si>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</si>
  <si>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</si>
  <si>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</si>
  <si>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</si>
  <si>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</si>
  <si>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</si>
  <si>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</si>
  <si>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</si>
  <si>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</si>
  <si>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</si>
  <si>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</si>
  <si>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</si>
  <si>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</si>
  <si>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</si>
  <si>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</si>
  <si>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</si>
  <si>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</si>
  <si>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</si>
  <si>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</si>
  <si>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</si>
  <si>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</si>
  <si>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</si>
  <si>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</si>
  <si>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</si>
  <si>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</si>
  <si>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</si>
  <si>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</si>
  <si>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</si>
  <si>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</si>
  <si>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</si>
  <si>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</si>
  <si>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</si>
  <si>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</si>
  <si>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</si>
  <si>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</si>
  <si>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</si>
  <si>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</si>
  <si>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</si>
  <si>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</si>
  <si>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</si>
  <si>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</si>
  <si>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</si>
  <si>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</si>
  <si>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</si>
  <si>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</si>
  <si>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</si>
  <si>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</si>
  <si>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</si>
  <si>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</si>
  <si>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</si>
  <si>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</si>
  <si>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</si>
  <si>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</si>
  <si>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</si>
  <si>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</si>
  <si>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</si>
  <si>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</si>
  <si>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</si>
  <si>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</si>
  <si>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</si>
  <si>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</si>
  <si>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</si>
  <si>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</si>
  <si>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</si>
  <si>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</si>
  <si>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</si>
  <si>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</si>
  <si>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</si>
  <si>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</si>
  <si>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</si>
  <si>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</si>
  <si>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</si>
  <si>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</si>
  <si>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</si>
  <si>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</si>
  <si>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</si>
  <si>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</si>
  <si>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</si>
  <si>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</si>
  <si>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</si>
  <si>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</si>
  <si>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</si>
  <si>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</si>
  <si>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</si>
  <si>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</si>
  <si>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</si>
  <si>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</si>
  <si>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</si>
  <si>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</si>
  <si>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</si>
  <si>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</si>
  <si>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</si>
  <si>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</si>
  <si>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</si>
  <si>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</si>
  <si>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</si>
  <si>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</si>
  <si>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</si>
  <si>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</si>
  <si>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</si>
  <si>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</si>
  <si>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</si>
  <si>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</si>
  <si>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</si>
  <si>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</si>
  <si>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</si>
  <si>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</si>
  <si>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</si>
  <si>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</si>
  <si>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</si>
  <si>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</si>
  <si>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</si>
  <si>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</si>
  <si>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</si>
  <si>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</si>
  <si>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</si>
  <si>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</si>
  <si>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</si>
  <si>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</si>
  <si>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</si>
  <si>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</si>
  <si>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</si>
  <si>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</si>
  <si>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</si>
  <si>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</si>
  <si>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</si>
  <si>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</si>
  <si>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</si>
  <si>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</si>
  <si>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</si>
  <si>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</si>
  <si>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</si>
  <si>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</si>
  <si>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</si>
  <si>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</si>
  <si>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</si>
  <si>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</si>
  <si>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</si>
  <si>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</si>
  <si>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</si>
  <si>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</si>
  <si>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</si>
  <si>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</si>
  <si>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</si>
  <si>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</si>
  <si>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</si>
  <si>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</si>
  <si>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</si>
  <si>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</si>
  <si>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</si>
  <si>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</si>
  <si>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</si>
  <si>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</si>
  <si>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</si>
  <si>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</si>
  <si>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</si>
  <si>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</si>
  <si>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</si>
  <si>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</si>
  <si>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</si>
  <si>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</si>
  <si>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</si>
  <si>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</si>
  <si>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</si>
  <si>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</si>
  <si>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</si>
  <si>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</si>
  <si>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</si>
  <si>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</si>
  <si>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</si>
  <si>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</si>
  <si>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</si>
  <si>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</si>
  <si>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</si>
  <si>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</si>
  <si>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</si>
  <si>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</si>
  <si>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</si>
  <si>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</si>
  <si>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</si>
  <si>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</si>
  <si>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</si>
  <si>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</si>
  <si>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</si>
  <si>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</si>
  <si>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</si>
  <si>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</si>
  <si>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</si>
  <si>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</si>
  <si>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</si>
  <si>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</si>
  <si>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</si>
  <si>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</si>
  <si>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</si>
  <si>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</si>
  <si>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</si>
  <si>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</si>
  <si>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</si>
  <si>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</si>
  <si>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</si>
  <si>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</si>
  <si>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</si>
  <si>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</si>
  <si>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</si>
  <si>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</si>
  <si>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</si>
  <si>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</si>
  <si>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</si>
  <si>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</si>
  <si>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</si>
  <si>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</si>
  <si>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</si>
  <si>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</si>
  <si>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</si>
  <si>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</si>
  <si>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</si>
  <si>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</si>
  <si>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</si>
  <si>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</si>
  <si>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</si>
  <si>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</si>
  <si>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</si>
  <si>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</si>
  <si>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</si>
  <si>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</si>
  <si>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</si>
  <si>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</si>
  <si>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</si>
  <si>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</si>
  <si>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</si>
  <si>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</si>
  <si>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</si>
  <si>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</si>
  <si>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</si>
  <si>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</si>
  <si>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</si>
  <si>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</si>
  <si>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</si>
  <si>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</si>
  <si>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</si>
  <si>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</si>
  <si>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</si>
  <si>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</si>
  <si>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</si>
  <si>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</si>
  <si>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</si>
  <si>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</si>
  <si>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</si>
  <si>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</si>
  <si>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</si>
  <si>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</si>
  <si>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</si>
  <si>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</si>
  <si>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</si>
  <si>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</si>
  <si>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</si>
  <si>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</si>
  <si>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</si>
  <si>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</si>
  <si>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</si>
  <si>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</si>
  <si>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</si>
  <si>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</si>
  <si>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</si>
  <si>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</si>
  <si>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</si>
  <si>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</si>
  <si>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</si>
  <si>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</si>
  <si>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</si>
  <si>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</si>
  <si>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</si>
  <si>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</si>
  <si>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</si>
  <si>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</si>
  <si>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</si>
  <si>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</si>
  <si>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</si>
  <si>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</si>
  <si>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</si>
  <si>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</si>
  <si>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</si>
  <si>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</si>
  <si>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</si>
  <si>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</si>
  <si>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</si>
  <si>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</si>
  <si>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</si>
  <si>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</si>
  <si>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</si>
  <si>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</si>
  <si>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</si>
  <si>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</si>
  <si>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</si>
  <si>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</si>
  <si>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</si>
  <si>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</si>
  <si>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</si>
  <si>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</si>
  <si>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</si>
  <si>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</si>
  <si>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</si>
  <si>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</si>
  <si>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</si>
  <si>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</si>
  <si>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</si>
  <si>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</si>
  <si>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</si>
  <si>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</si>
  <si>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</si>
  <si>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</si>
  <si>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</si>
  <si>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</si>
  <si>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</si>
  <si>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</si>
  <si>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</si>
  <si>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</si>
  <si>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</si>
  <si>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</si>
  <si>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</si>
  <si>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</si>
  <si>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</si>
  <si>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</si>
  <si>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</si>
  <si>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</si>
  <si>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</si>
  <si>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</si>
  <si>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</si>
  <si>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</si>
  <si>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</si>
  <si>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</si>
  <si>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</si>
  <si>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</si>
  <si>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</si>
  <si>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</si>
  <si>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</si>
  <si>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</si>
  <si>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</si>
  <si>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</si>
  <si>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</si>
  <si>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</si>
  <si>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</si>
  <si>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</si>
  <si>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</si>
  <si>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</si>
  <si>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</si>
  <si>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</si>
  <si>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</si>
  <si>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</si>
  <si>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</si>
  <si>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</si>
  <si>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</si>
  <si>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</si>
  <si>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</si>
  <si>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</si>
  <si>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</si>
  <si>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</si>
  <si>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</si>
  <si>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</si>
  <si>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</si>
  <si>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</si>
  <si>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</si>
  <si>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</si>
  <si>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</si>
  <si>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</si>
  <si>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</si>
  <si>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</si>
  <si>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</si>
  <si>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</si>
  <si>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</si>
  <si>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</si>
  <si>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</si>
  <si>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</si>
  <si>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</si>
  <si>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</si>
  <si>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</si>
  <si>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</si>
  <si>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</si>
  <si>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</si>
  <si>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</si>
  <si>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</si>
  <si>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</si>
  <si>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</si>
  <si>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</si>
  <si>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</si>
  <si>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</si>
  <si>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</si>
  <si>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</si>
  <si>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</si>
  <si>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</si>
  <si>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</si>
  <si>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</si>
  <si>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</si>
  <si>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</si>
  <si>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</si>
  <si>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</si>
  <si>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</si>
  <si>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</si>
  <si>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</si>
  <si>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</si>
  <si>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</si>
  <si>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</si>
  <si>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</si>
  <si>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</si>
  <si>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</si>
  <si>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</si>
  <si>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</si>
  <si>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</si>
  <si>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</si>
  <si>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</si>
  <si>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</si>
  <si>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</si>
  <si>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</si>
  <si>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</si>
  <si>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</si>
  <si>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</si>
  <si>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</si>
  <si>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</si>
  <si>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</si>
  <si>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</si>
  <si>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</si>
  <si>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</si>
  <si>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</si>
  <si>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</si>
  <si>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</si>
  <si>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</si>
  <si>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</si>
  <si>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</si>
  <si>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</si>
  <si>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</si>
  <si>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</si>
  <si>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</si>
  <si>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</si>
  <si>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</si>
  <si>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</si>
  <si>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</si>
  <si>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</si>
  <si>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</si>
  <si>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</si>
  <si>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</si>
  <si>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</si>
  <si>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</si>
  <si>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</si>
  <si>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</si>
  <si>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</si>
  <si>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</si>
  <si>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</si>
  <si>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</si>
  <si>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</si>
  <si>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</si>
  <si>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</si>
  <si>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</si>
  <si>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</si>
  <si>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</si>
  <si>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</si>
  <si>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</si>
  <si>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</si>
  <si>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</si>
  <si>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</si>
  <si>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</si>
  <si>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</si>
  <si>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</si>
  <si>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</si>
  <si>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</si>
  <si>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</si>
  <si>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</si>
  <si>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</si>
  <si>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</si>
  <si>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</si>
  <si>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</si>
  <si>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</si>
  <si>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</si>
  <si>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</si>
  <si>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</si>
  <si>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</si>
  <si>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</si>
  <si>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</si>
  <si>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</si>
  <si>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</si>
  <si>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</si>
  <si>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</si>
  <si>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</si>
  <si>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</si>
  <si>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</si>
  <si>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</si>
  <si>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</si>
  <si>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</si>
  <si>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</si>
  <si>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</si>
  <si>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</si>
  <si>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</si>
  <si>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</si>
  <si>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</si>
  <si>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</si>
  <si>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</si>
  <si>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</si>
  <si>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</si>
  <si>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</si>
  <si>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</si>
  <si>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</si>
  <si>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</si>
  <si>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</si>
  <si>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</si>
  <si>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</si>
  <si>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</si>
  <si>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</si>
  <si>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</si>
  <si>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</si>
  <si>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</si>
  <si>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</si>
  <si>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</si>
  <si>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</si>
  <si>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</si>
  <si>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</si>
  <si>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</si>
  <si>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</si>
  <si>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</si>
  <si>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</si>
  <si>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</si>
  <si>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</si>
  <si>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</si>
  <si>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</si>
  <si>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</si>
  <si>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</si>
  <si>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</si>
  <si>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</si>
  <si>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</si>
  <si>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</si>
  <si>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</si>
  <si>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</si>
  <si>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</si>
  <si>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</si>
  <si>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</si>
  <si>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</si>
  <si>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</si>
  <si>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</si>
  <si>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</si>
  <si>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</si>
  <si>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</si>
  <si>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</si>
  <si>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</si>
  <si>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</si>
  <si>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</si>
  <si>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</si>
  <si>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</si>
  <si>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</si>
  <si>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</si>
  <si>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</si>
  <si>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</si>
  <si>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</si>
  <si>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</si>
  <si>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</si>
  <si>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</si>
  <si>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</si>
  <si>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</si>
  <si>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</si>
  <si>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</si>
  <si>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</si>
  <si>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</si>
  <si>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</si>
  <si>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</si>
  <si>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</si>
  <si>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</si>
  <si>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</si>
  <si>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</si>
  <si>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</si>
  <si>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</si>
  <si>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</si>
  <si>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</si>
  <si>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</si>
  <si>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</si>
  <si>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</si>
  <si>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</si>
  <si>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</si>
  <si>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</si>
  <si>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</si>
  <si>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</si>
  <si>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</si>
  <si>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</si>
  <si>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</si>
  <si>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</si>
  <si>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</si>
  <si>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</si>
  <si>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</si>
  <si>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</si>
  <si>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</si>
  <si>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</si>
  <si>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</si>
  <si>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</si>
  <si>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</si>
  <si>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</si>
  <si>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</si>
  <si>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</si>
  <si>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</si>
  <si>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</si>
  <si>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</si>
  <si>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</si>
  <si>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</si>
  <si>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</si>
  <si>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</si>
  <si>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</si>
  <si>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</si>
  <si>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</si>
  <si>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</si>
  <si>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</si>
  <si>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</si>
  <si>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</si>
  <si>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</si>
  <si>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</si>
  <si>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</si>
  <si>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</si>
  <si>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</si>
  <si>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</si>
  <si>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</si>
  <si>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</si>
  <si>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</si>
  <si>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</si>
  <si>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</si>
  <si>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</si>
  <si>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</si>
  <si>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</si>
  <si>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</si>
  <si>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</si>
  <si>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</si>
  <si>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</si>
  <si>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</si>
  <si>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</si>
  <si>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</si>
  <si>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</si>
  <si>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</si>
  <si>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</si>
  <si>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</si>
  <si>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</si>
  <si>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</si>
  <si>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</si>
  <si>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</si>
  <si>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</si>
  <si>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</si>
  <si>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</si>
  <si>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</si>
  <si>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</si>
  <si>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</si>
  <si>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</si>
  <si>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</si>
  <si>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</si>
  <si>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</si>
  <si>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</si>
  <si>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</si>
  <si>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</si>
  <si>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</si>
  <si>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</si>
  <si>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</si>
  <si>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</si>
  <si>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</si>
  <si>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</si>
  <si>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</si>
  <si>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</si>
  <si>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</si>
  <si>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</si>
  <si>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</si>
  <si>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</si>
  <si>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</si>
  <si>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</si>
  <si>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</si>
  <si>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</si>
  <si>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</si>
  <si>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</si>
  <si>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</si>
  <si>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</si>
  <si>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</si>
  <si>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</si>
  <si>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</si>
  <si>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</si>
  <si>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</si>
  <si>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</si>
  <si>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</si>
  <si>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</si>
  <si>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</si>
  <si>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</si>
  <si>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</si>
  <si>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</si>
  <si>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</si>
  <si>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</si>
  <si>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</si>
  <si>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</si>
  <si>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</si>
  <si>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</si>
  <si>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</si>
  <si>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</si>
  <si>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</si>
  <si>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</si>
  <si>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</si>
  <si>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</si>
  <si>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</si>
  <si>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</si>
  <si>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</si>
  <si>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</si>
  <si>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</si>
  <si>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</si>
  <si>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</si>
  <si>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</si>
  <si>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</si>
  <si>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</si>
  <si>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</si>
  <si>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</si>
  <si>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</si>
  <si>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</si>
  <si>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</si>
  <si>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</si>
  <si>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</si>
  <si>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</si>
  <si>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</si>
  <si>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</si>
  <si>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</si>
  <si>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</si>
  <si>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</si>
  <si>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</si>
  <si>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</si>
  <si>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</si>
  <si>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</si>
  <si>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</si>
  <si>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</si>
  <si>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</si>
  <si>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</si>
  <si>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</si>
  <si>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</si>
  <si>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</si>
  <si>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</si>
  <si>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</si>
  <si>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</si>
  <si>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</si>
  <si>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</si>
  <si>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</si>
  <si>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</si>
  <si>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</si>
  <si>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</si>
  <si>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</si>
  <si>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</si>
  <si>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</si>
  <si>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</si>
  <si>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</si>
  <si>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</si>
  <si>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</si>
  <si>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</si>
  <si>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</si>
  <si>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</si>
  <si>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</si>
  <si>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</si>
  <si>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</si>
  <si>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</si>
  <si>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</si>
  <si>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</si>
  <si>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</si>
  <si>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</si>
  <si>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</si>
  <si>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</si>
  <si>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</si>
  <si>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</si>
  <si>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</si>
  <si>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</si>
  <si>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</si>
  <si>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</si>
  <si>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</si>
  <si>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</si>
  <si>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</si>
  <si>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</si>
  <si>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</si>
  <si>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</si>
  <si>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</si>
  <si>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</si>
  <si>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</si>
  <si>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</si>
  <si>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</si>
  <si>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</si>
  <si>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</si>
  <si>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</si>
  <si>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</si>
  <si>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</si>
  <si>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</si>
  <si>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</si>
  <si>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</si>
  <si>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</si>
  <si>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</si>
  <si>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</si>
  <si>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</si>
  <si>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</si>
  <si>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</si>
  <si>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</si>
  <si>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</si>
  <si>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</si>
  <si>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</si>
  <si>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</si>
  <si>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</si>
  <si>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</si>
  <si>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</si>
  <si>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</si>
  <si>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</si>
  <si>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</si>
  <si>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</si>
  <si>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</si>
  <si>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</si>
  <si>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</si>
  <si>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</si>
  <si>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</si>
  <si>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</si>
  <si>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</si>
  <si>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</si>
  <si>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</si>
  <si>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</si>
  <si>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</si>
  <si>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</si>
  <si>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</si>
  <si>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</si>
  <si>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</si>
  <si>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</si>
  <si>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</si>
  <si>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</si>
  <si>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</si>
  <si>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</si>
  <si>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</si>
  <si>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</si>
  <si>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</si>
  <si>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</si>
  <si>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</si>
  <si>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</si>
  <si>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</si>
  <si>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</si>
  <si>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</si>
  <si>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</si>
  <si>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</si>
  <si>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</si>
  <si>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</si>
  <si>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</si>
  <si>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</si>
  <si>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</si>
  <si>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</si>
  <si>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</si>
  <si>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</si>
  <si>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</si>
  <si>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</si>
  <si>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</si>
  <si>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</si>
  <si>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</si>
  <si>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</si>
  <si>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</si>
  <si>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</si>
  <si>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</si>
  <si>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</si>
  <si>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</si>
  <si>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</si>
  <si>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</si>
  <si>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</si>
  <si>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</si>
  <si>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</si>
  <si>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</si>
  <si>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</si>
  <si>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</si>
  <si>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</si>
  <si>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</si>
  <si>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</si>
  <si>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</si>
  <si>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</si>
  <si>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</si>
  <si>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</si>
  <si>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</si>
  <si>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</si>
  <si>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</si>
  <si>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</si>
  <si>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</si>
  <si>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</si>
  <si>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</si>
  <si>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</si>
  <si>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</si>
  <si>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</si>
  <si>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</si>
  <si>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</si>
  <si>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</si>
  <si>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</si>
  <si>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</si>
  <si>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</si>
  <si>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</si>
  <si>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</si>
  <si>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</si>
  <si>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</si>
  <si>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</si>
  <si>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</si>
  <si>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</si>
  <si>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</si>
  <si>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</si>
  <si>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</si>
  <si>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</si>
  <si>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</si>
  <si>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</si>
  <si>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</si>
  <si>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</si>
  <si>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</si>
  <si>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</si>
  <si>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</si>
  <si>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</si>
  <si>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</si>
  <si>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</si>
  <si>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</si>
  <si>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</si>
  <si>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</si>
  <si>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</si>
  <si>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</si>
  <si>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</si>
  <si>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</si>
  <si>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</si>
  <si>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</si>
  <si>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</si>
  <si>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</si>
  <si>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</si>
  <si>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</si>
  <si>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</si>
  <si>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</si>
  <si>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</si>
  <si>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</si>
  <si>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</si>
  <si>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</si>
  <si>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</si>
  <si>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</si>
  <si>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</si>
  <si>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</si>
  <si>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</si>
  <si>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</si>
  <si>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</si>
  <si>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</si>
  <si>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</si>
  <si>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</si>
  <si>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</si>
  <si>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</si>
  <si>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</si>
  <si>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</si>
  <si>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</si>
  <si>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</si>
  <si>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</si>
  <si>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</si>
  <si>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</si>
  <si>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</si>
  <si>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</si>
  <si>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</si>
  <si>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</si>
  <si>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</si>
  <si>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</si>
  <si>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</si>
  <si>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</si>
  <si>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</si>
  <si>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</si>
  <si>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</si>
  <si>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</si>
  <si>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</si>
  <si>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</si>
  <si>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</si>
  <si>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</si>
  <si>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</si>
  <si>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</si>
  <si>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</si>
  <si>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</si>
  <si>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</si>
  <si>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</si>
  <si>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</si>
  <si>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</si>
  <si>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</si>
  <si>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</si>
  <si>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</si>
  <si>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</si>
  <si>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</si>
  <si>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</si>
  <si>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</si>
  <si>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</si>
  <si>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</si>
  <si>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</si>
  <si>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</si>
  <si>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</si>
  <si>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</si>
  <si>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</si>
  <si>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</si>
  <si>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</si>
  <si>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</si>
  <si>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</si>
  <si>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</si>
  <si>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</si>
  <si>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</si>
  <si>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</si>
  <si>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</si>
  <si>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</si>
  <si>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</si>
  <si>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</si>
  <si>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</si>
  <si>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</si>
  <si>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</si>
  <si>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</si>
  <si>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</si>
  <si>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</si>
  <si>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</si>
  <si>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</si>
  <si>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</si>
  <si>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</si>
  <si>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</si>
  <si>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</si>
  <si>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</si>
  <si>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</si>
  <si>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</si>
  <si>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</si>
  <si>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</si>
  <si>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</si>
  <si>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</si>
  <si>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</si>
  <si>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</si>
  <si>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</si>
  <si>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</si>
  <si>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</si>
  <si>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</si>
  <si>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</si>
  <si>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</si>
  <si>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</si>
  <si>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</si>
  <si>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</si>
  <si>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</si>
  <si>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</si>
  <si>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</si>
  <si>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</si>
  <si>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</si>
  <si>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</si>
  <si>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</si>
  <si>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</si>
  <si>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</si>
  <si>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</si>
  <si>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</si>
  <si>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</si>
  <si>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</si>
  <si>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</si>
  <si>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</si>
  <si>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</si>
  <si>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</si>
  <si>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</si>
  <si>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</si>
  <si>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</si>
  <si>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</si>
  <si>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</si>
  <si>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</si>
  <si>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</si>
  <si>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</si>
  <si>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</si>
  <si>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</si>
  <si>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</si>
  <si>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</si>
  <si>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</si>
  <si>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</si>
  <si>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</si>
  <si>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</si>
  <si>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</si>
  <si>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</si>
  <si>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</si>
  <si>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</si>
  <si>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</si>
  <si>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</si>
  <si>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</si>
  <si>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</si>
  <si>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</si>
  <si>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</si>
  <si>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</si>
  <si>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</si>
  <si>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</si>
  <si>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</si>
  <si>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</si>
  <si>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</si>
  <si>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</si>
  <si>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</si>
  <si>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</si>
  <si>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</si>
  <si>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</si>
  <si>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</si>
  <si>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</si>
  <si>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</si>
  <si>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</si>
  <si>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</si>
  <si>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</si>
  <si>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</si>
  <si>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</si>
  <si>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</si>
  <si>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</si>
  <si>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</si>
  <si>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</si>
  <si>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</si>
  <si>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</si>
  <si>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</si>
  <si>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</si>
  <si>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</si>
  <si>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</si>
  <si>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</si>
  <si>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</si>
  <si>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</si>
  <si>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</si>
  <si>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</si>
  <si>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</si>
  <si>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</si>
  <si>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</si>
  <si>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</si>
  <si>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</si>
  <si>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</si>
  <si>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</si>
  <si>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</si>
  <si>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</si>
  <si>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</si>
  <si>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</si>
  <si>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</si>
  <si>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</si>
  <si>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</si>
  <si>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</si>
  <si>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</si>
  <si>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</si>
  <si>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</si>
  <si>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</si>
  <si>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</si>
  <si>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</si>
  <si>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</si>
  <si>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</si>
  <si>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</si>
  <si>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</si>
  <si>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</si>
  <si>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</si>
  <si>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</si>
  <si>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</si>
  <si>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</si>
  <si>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</si>
  <si>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</si>
  <si>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</si>
  <si>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</si>
  <si>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</si>
  <si>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</si>
  <si>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</si>
  <si>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</si>
  <si>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</si>
  <si>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</si>
  <si>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</si>
  <si>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</si>
  <si>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</si>
  <si>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</si>
  <si>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</si>
  <si>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</si>
  <si>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</si>
  <si>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</si>
  <si>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</si>
  <si>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</si>
  <si>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</si>
  <si>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</si>
  <si>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</si>
  <si>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</si>
  <si>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</si>
  <si>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</si>
  <si>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</si>
  <si>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</si>
  <si>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</si>
  <si>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</si>
  <si>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</si>
  <si>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</si>
  <si>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</si>
  <si>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</si>
  <si>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</si>
  <si>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</si>
  <si>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</si>
  <si>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</si>
  <si>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</si>
  <si>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</si>
  <si>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</si>
  <si>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</si>
  <si>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</si>
  <si>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</si>
  <si>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</si>
  <si>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</si>
  <si>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</si>
  <si>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</si>
  <si>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</si>
  <si>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</si>
  <si>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</si>
  <si>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</si>
  <si>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</si>
  <si>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</si>
  <si>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</si>
  <si>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</si>
  <si>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</si>
  <si>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</si>
  <si>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</si>
  <si>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</si>
  <si>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</si>
  <si>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</si>
  <si>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</si>
  <si>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</si>
  <si>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</si>
  <si>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</si>
  <si>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</si>
  <si>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</si>
  <si>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</si>
  <si>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</si>
  <si>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</si>
  <si>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</si>
  <si>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</si>
  <si>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</si>
  <si>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</si>
  <si>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</si>
  <si>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</si>
  <si>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</si>
  <si>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</si>
  <si>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</si>
  <si>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</si>
  <si>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</si>
  <si>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</si>
  <si>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</si>
  <si>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</si>
  <si>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</si>
  <si>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</si>
  <si>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</si>
  <si>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</si>
  <si>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</si>
  <si>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</si>
  <si>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</si>
  <si>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</si>
  <si>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</si>
  <si>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</si>
  <si>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</si>
  <si>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</si>
  <si>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</si>
  <si>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</si>
  <si>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</si>
  <si>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</si>
  <si>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</si>
  <si>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</si>
  <si>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</si>
  <si>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</si>
  <si>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</si>
  <si>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</si>
  <si>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</si>
  <si>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</si>
  <si>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</si>
  <si>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</si>
  <si>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</si>
  <si>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</si>
  <si>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</si>
  <si>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</si>
  <si>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</si>
  <si>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</si>
  <si>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</si>
  <si>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</si>
  <si>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</si>
  <si>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</si>
  <si>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</si>
  <si>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</si>
  <si>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</si>
  <si>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</si>
  <si>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</si>
  <si>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</si>
  <si>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</si>
  <si>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</si>
  <si>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</si>
  <si>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</si>
  <si>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</si>
  <si>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</si>
  <si>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</si>
  <si>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</si>
  <si>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</si>
  <si>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</si>
  <si>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</si>
  <si>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</si>
  <si>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</si>
  <si>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</si>
  <si>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</si>
  <si>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</si>
  <si>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</si>
  <si>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</si>
  <si>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</si>
  <si>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</si>
  <si>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</si>
  <si>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</si>
  <si>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</si>
  <si>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</si>
  <si>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</si>
  <si>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</si>
  <si>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</si>
  <si>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</si>
  <si>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</si>
  <si>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</si>
  <si>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</si>
  <si>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</si>
  <si>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</si>
  <si>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</si>
  <si>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</si>
  <si>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</si>
  <si>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</si>
  <si>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</si>
  <si>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</si>
  <si>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</si>
  <si>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</si>
  <si>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</si>
  <si>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</si>
  <si>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</si>
  <si>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</si>
  <si>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</si>
  <si>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</si>
  <si>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</si>
  <si>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</si>
  <si>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</si>
  <si>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</si>
  <si>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</si>
  <si>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</si>
  <si>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</si>
  <si>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</si>
  <si>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</si>
  <si>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</si>
  <si>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</si>
  <si>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</si>
  <si>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</si>
  <si>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</si>
  <si>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</si>
  <si>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</si>
  <si>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</si>
  <si>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</si>
  <si>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</si>
  <si>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</si>
  <si>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</si>
  <si>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</si>
  <si>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</si>
  <si>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</si>
  <si>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</si>
  <si>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</si>
  <si>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</si>
  <si>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</si>
  <si>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</si>
  <si>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</si>
  <si>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</si>
  <si>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</si>
  <si>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</si>
  <si>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</si>
  <si>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</si>
  <si>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</si>
  <si>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</si>
  <si>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</si>
  <si>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</si>
  <si>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</si>
  <si>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</si>
  <si>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</si>
  <si>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</si>
  <si>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</si>
  <si>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</si>
  <si>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</si>
  <si>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</si>
  <si>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</si>
  <si>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</si>
  <si>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</si>
  <si>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</si>
  <si>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</si>
  <si>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</si>
  <si>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</si>
  <si>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</si>
  <si>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</si>
  <si>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</si>
  <si>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</si>
  <si>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</si>
  <si>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</si>
  <si>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</si>
  <si>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</si>
  <si>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</si>
  <si>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</si>
  <si>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</si>
  <si>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</si>
  <si>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</si>
  <si>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</si>
  <si>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</si>
  <si>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</si>
  <si>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</si>
  <si>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</si>
  <si>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</si>
  <si>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</si>
  <si>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</si>
  <si>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</si>
  <si>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</si>
  <si>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</si>
  <si>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</si>
  <si>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</si>
  <si>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</si>
  <si>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</si>
  <si>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</si>
  <si>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</si>
  <si>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</si>
  <si>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</si>
  <si>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</si>
  <si>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</si>
  <si>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</si>
  <si>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</si>
  <si>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</si>
  <si>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</si>
  <si>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</si>
  <si>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</si>
  <si>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</si>
  <si>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</si>
  <si>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</si>
  <si>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</si>
  <si>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</si>
  <si>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</si>
  <si>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</si>
  <si>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</si>
  <si>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</si>
  <si>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</si>
  <si>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</si>
  <si>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</si>
  <si>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</si>
  <si>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</si>
  <si>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</si>
  <si>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</si>
  <si>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</si>
  <si>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</si>
  <si>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</si>
  <si>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</si>
  <si>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</si>
  <si>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</si>
  <si>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</si>
  <si>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</si>
  <si>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</si>
  <si>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</si>
  <si>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</si>
  <si>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</si>
  <si>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</si>
  <si>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</si>
  <si>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</si>
  <si>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</si>
  <si>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</si>
  <si>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</si>
  <si>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</si>
  <si>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</si>
  <si>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</si>
  <si>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</si>
  <si>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</si>
  <si>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</si>
  <si>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</si>
  <si>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</si>
  <si>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</si>
  <si>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</si>
  <si>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</si>
  <si>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</si>
  <si>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</si>
  <si>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</si>
  <si>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</si>
  <si>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</si>
  <si>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</si>
  <si>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</si>
  <si>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</si>
  <si>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</si>
  <si>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</si>
  <si>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</si>
  <si>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</si>
  <si>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</si>
  <si>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</si>
  <si>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</si>
  <si>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</si>
  <si>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</si>
  <si>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</si>
  <si>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</si>
  <si>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</si>
  <si>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</si>
  <si>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</si>
  <si>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</si>
  <si>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</si>
  <si>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</si>
  <si>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</si>
  <si>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</si>
  <si>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</si>
  <si>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</si>
  <si>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</si>
  <si>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</si>
  <si>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</si>
  <si>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</si>
  <si>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</si>
  <si>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</si>
  <si>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</si>
  <si>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</si>
  <si>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</si>
  <si>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</si>
  <si>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</si>
  <si>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</si>
  <si>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</si>
  <si>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</si>
  <si>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</si>
  <si>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</si>
  <si>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</si>
  <si>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</si>
  <si>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</si>
  <si>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</si>
  <si>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</si>
  <si>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</si>
  <si>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</si>
  <si>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</si>
  <si>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</si>
  <si>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</si>
  <si>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</si>
  <si>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</si>
  <si>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</si>
  <si>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</si>
  <si>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</si>
  <si>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</si>
  <si>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</si>
  <si>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</si>
  <si>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</si>
  <si>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</si>
  <si>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</si>
  <si>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</si>
  <si>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</si>
  <si>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</si>
  <si>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</si>
  <si>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</si>
  <si>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</si>
  <si>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</si>
  <si>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</si>
  <si>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</si>
  <si>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</si>
  <si>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</si>
  <si>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</si>
  <si>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</si>
  <si>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</si>
  <si>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</si>
  <si>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</si>
  <si>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</si>
  <si>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</si>
  <si>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</si>
  <si>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</si>
  <si>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</si>
  <si>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</si>
  <si>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</si>
  <si>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</si>
  <si>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</si>
  <si>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</si>
  <si>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</si>
  <si>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</si>
  <si>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</si>
  <si>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</si>
  <si>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</si>
  <si>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</si>
  <si>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</si>
  <si>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</si>
  <si>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</si>
  <si>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</si>
  <si>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</si>
  <si>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</si>
  <si>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</si>
  <si>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</si>
  <si>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</si>
  <si>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</si>
  <si>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</si>
  <si>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</si>
  <si>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</si>
  <si>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</si>
  <si>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</si>
  <si>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</si>
  <si>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</si>
  <si>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</si>
  <si>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</si>
  <si>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</si>
  <si>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</si>
  <si>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</si>
  <si>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</si>
  <si>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</si>
  <si>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</si>
  <si>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</si>
  <si>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</si>
  <si>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</si>
  <si>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</si>
  <si>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</si>
  <si>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</si>
  <si>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</si>
  <si>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</si>
  <si>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</si>
  <si>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</si>
  <si>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</si>
  <si>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</si>
  <si>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</si>
  <si>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</si>
  <si>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</si>
  <si>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</si>
  <si>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</si>
  <si>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</si>
  <si>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</si>
  <si>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</si>
  <si>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</si>
  <si>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</si>
  <si>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</si>
  <si>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</si>
  <si>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</si>
  <si>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</si>
  <si>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</si>
  <si>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</si>
  <si>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</si>
  <si>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</si>
  <si>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</si>
  <si>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</si>
  <si>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</si>
  <si>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</si>
  <si>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</si>
  <si>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</si>
  <si>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</si>
  <si>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</si>
  <si>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</si>
  <si>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</si>
  <si>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</si>
  <si>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</si>
  <si>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</si>
  <si>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</si>
  <si>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</si>
  <si>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</si>
  <si>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</si>
  <si>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</si>
  <si>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</si>
  <si>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</si>
  <si>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</si>
  <si>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</si>
  <si>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</si>
  <si>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</si>
  <si>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</si>
  <si>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</si>
  <si>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</si>
  <si>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</si>
  <si>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</si>
  <si>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</si>
  <si>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</si>
  <si>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</si>
  <si>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</si>
  <si>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</si>
  <si>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</si>
  <si>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</si>
  <si>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</si>
  <si>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</si>
  <si>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</si>
  <si>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</si>
  <si>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</si>
  <si>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</si>
  <si>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</si>
  <si>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</si>
  <si>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</si>
  <si>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</si>
  <si>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</si>
  <si>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</si>
  <si>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</si>
  <si>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</si>
  <si>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</si>
  <si>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</si>
  <si>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</si>
  <si>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</si>
  <si>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</si>
  <si>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</si>
  <si>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</si>
  <si>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</si>
  <si>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</si>
  <si>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</si>
  <si>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</si>
  <si>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</si>
  <si>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</si>
  <si>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</si>
  <si>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</si>
  <si>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</si>
  <si>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</si>
  <si>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</si>
  <si>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</si>
  <si>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</si>
  <si>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</si>
  <si>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</si>
  <si>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</si>
  <si>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</si>
  <si>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</si>
  <si>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</si>
  <si>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</si>
  <si>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</si>
  <si>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</si>
  <si>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</si>
  <si>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</si>
  <si>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</si>
  <si>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</si>
  <si>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</si>
  <si>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</si>
  <si>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</si>
  <si>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</si>
  <si>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</si>
  <si>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</si>
  <si>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</si>
  <si>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</si>
  <si>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</si>
  <si>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</si>
  <si>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</si>
  <si>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</si>
  <si>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</si>
  <si>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</si>
  <si>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</si>
  <si>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</si>
  <si>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</si>
  <si>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</si>
  <si>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</si>
  <si>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</si>
  <si>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</si>
  <si>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</si>
  <si>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</si>
  <si>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</si>
  <si>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</si>
  <si>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</si>
  <si>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</si>
  <si>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</si>
  <si>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</si>
  <si>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</si>
  <si>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</si>
  <si>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</si>
  <si>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</si>
  <si>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</si>
  <si>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</si>
  <si>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</si>
  <si>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</si>
  <si>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</si>
  <si>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</si>
  <si>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</si>
  <si>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</si>
  <si>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</si>
  <si>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</si>
  <si>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</si>
  <si>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</si>
  <si>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</si>
  <si>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</si>
  <si>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</si>
  <si>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</si>
  <si>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</si>
  <si>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</si>
  <si>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</si>
  <si>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</si>
  <si>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</si>
  <si>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</si>
  <si>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</si>
  <si>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</si>
  <si>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</si>
  <si>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</si>
  <si>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</si>
  <si>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</si>
  <si>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</si>
  <si>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</si>
  <si>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</si>
  <si>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</si>
  <si>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</si>
  <si>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</si>
  <si>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</si>
  <si>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</si>
  <si>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</si>
  <si>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</si>
  <si>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</si>
  <si>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</si>
  <si>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</si>
  <si>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</si>
  <si>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</si>
  <si>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</si>
  <si>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</si>
  <si>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</si>
  <si>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</si>
  <si>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</si>
  <si>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</si>
  <si>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</si>
  <si>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</si>
  <si>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</si>
  <si>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</si>
  <si>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</si>
  <si>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</si>
  <si>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</si>
  <si>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</si>
  <si>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</si>
  <si>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</si>
  <si>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</si>
  <si>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</si>
  <si>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</si>
  <si>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</si>
  <si>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</si>
  <si>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</si>
  <si>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</si>
  <si>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</si>
  <si>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</si>
  <si>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</si>
  <si>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</si>
  <si>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</si>
  <si>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</si>
  <si>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</si>
  <si>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</si>
  <si>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</si>
  <si>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</si>
  <si>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</si>
  <si>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</si>
  <si>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</si>
  <si>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</si>
  <si>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</si>
  <si>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</si>
  <si>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</si>
  <si>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</si>
  <si>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</si>
  <si>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</si>
  <si>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</si>
  <si>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</si>
  <si>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</si>
  <si>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</si>
  <si>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</si>
  <si>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</si>
  <si>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</si>
  <si>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</si>
  <si>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</si>
  <si>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</si>
  <si>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</si>
  <si>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</si>
  <si>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</si>
  <si>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</si>
  <si>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</si>
  <si>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</si>
  <si>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</si>
  <si>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</si>
  <si>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</si>
  <si>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</si>
  <si>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</si>
  <si>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</si>
  <si>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</si>
  <si>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</si>
  <si>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</si>
  <si>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</si>
  <si>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</si>
  <si>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</si>
  <si>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</si>
  <si>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</si>
  <si>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</si>
  <si>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</si>
  <si>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</si>
  <si>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</si>
  <si>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</si>
  <si>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</si>
  <si>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</si>
  <si>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</si>
  <si>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</si>
  <si>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</si>
  <si>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</si>
  <si>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</si>
  <si>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</si>
  <si>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</si>
  <si>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</si>
  <si>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</si>
  <si>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</si>
  <si>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</si>
  <si>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</si>
  <si>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</si>
  <si>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</si>
  <si>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</si>
  <si>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</si>
  <si>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</si>
  <si>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</si>
  <si>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</si>
  <si>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</si>
  <si>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</si>
  <si>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</si>
  <si>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</si>
  <si>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</si>
  <si>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</si>
  <si>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</si>
  <si>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</si>
  <si>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</si>
  <si>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</si>
  <si>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</si>
  <si>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</si>
  <si>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</si>
  <si>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</si>
  <si>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</si>
  <si>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</si>
  <si>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</si>
  <si>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</si>
  <si>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</si>
  <si>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</si>
  <si>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</si>
  <si>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</si>
  <si>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</si>
  <si>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</si>
  <si>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</si>
  <si>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</si>
  <si>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</si>
  <si>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</si>
  <si>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</si>
  <si>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</si>
  <si>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</si>
  <si>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</si>
  <si>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</si>
  <si>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</si>
  <si>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</si>
  <si>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</si>
  <si>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</si>
  <si>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</si>
  <si>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</si>
  <si>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</si>
  <si>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</si>
  <si>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</si>
  <si>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</si>
  <si>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</si>
  <si>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</si>
  <si>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</si>
  <si>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</si>
  <si>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</si>
  <si>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</si>
  <si>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</si>
  <si>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</si>
  <si>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</si>
  <si>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</si>
  <si>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</si>
  <si>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</si>
  <si>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</si>
  <si>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</si>
  <si>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</si>
  <si>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</si>
  <si>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</si>
  <si>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</si>
  <si>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</si>
  <si>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</si>
  <si>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</si>
  <si>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</si>
  <si>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</si>
  <si>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</si>
  <si>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</si>
  <si>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</si>
  <si>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</si>
  <si>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</si>
  <si>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</si>
  <si>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</si>
  <si>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</si>
  <si>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</si>
  <si>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</si>
  <si>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</si>
  <si>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</si>
  <si>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</si>
  <si>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</si>
  <si>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</si>
  <si>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</si>
  <si>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</si>
  <si>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</si>
  <si>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</si>
  <si>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</si>
  <si>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</si>
  <si>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</si>
  <si>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</si>
  <si>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</si>
  <si>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</si>
  <si>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</si>
  <si>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</si>
  <si>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</si>
  <si>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</si>
  <si>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</si>
  <si>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</si>
  <si>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</si>
  <si>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</si>
  <si>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</si>
  <si>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</si>
  <si>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</si>
  <si>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</si>
  <si>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</si>
  <si>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</si>
  <si>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</si>
  <si>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</si>
  <si>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</si>
  <si>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</si>
  <si>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</si>
  <si>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</si>
  <si>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</si>
  <si>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</si>
  <si>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</si>
  <si>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</si>
  <si>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</si>
  <si>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</si>
  <si>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</si>
  <si>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</si>
  <si>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</si>
  <si>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</si>
  <si>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</si>
  <si>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</si>
  <si>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</si>
  <si>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</si>
  <si>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</si>
  <si>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</si>
  <si>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</si>
  <si>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</si>
  <si>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</si>
  <si>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</si>
  <si>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</si>
  <si>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</si>
  <si>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</si>
  <si>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</si>
  <si>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</si>
  <si>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</si>
  <si>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</si>
  <si>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</si>
  <si>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</si>
  <si>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</si>
  <si>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</si>
  <si>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</si>
  <si>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</si>
  <si>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</si>
  <si>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</si>
  <si>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</si>
  <si>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</si>
  <si>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</si>
  <si>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</si>
  <si>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</si>
  <si>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</si>
  <si>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</si>
  <si>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</si>
  <si>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</si>
  <si>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</si>
  <si>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</si>
  <si>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</si>
  <si>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</si>
  <si>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</si>
  <si>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</si>
  <si>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</si>
  <si>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</si>
  <si>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</si>
  <si>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</si>
  <si>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</si>
  <si>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</si>
  <si>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</si>
  <si>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</si>
  <si>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</si>
  <si>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</si>
  <si>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</si>
  <si>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</si>
  <si>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</si>
  <si>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</si>
  <si>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</si>
  <si>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</si>
  <si>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</si>
  <si>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</si>
  <si>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</si>
  <si>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</si>
  <si>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</si>
  <si>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</si>
  <si>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</si>
  <si>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</si>
  <si>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</si>
  <si>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</si>
  <si>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</si>
  <si>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</si>
  <si>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</si>
  <si>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</si>
  <si>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</si>
  <si>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</si>
  <si>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</si>
  <si>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</si>
  <si>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</si>
  <si>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</si>
  <si>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</si>
  <si>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</si>
  <si>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</si>
  <si>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</si>
  <si>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</si>
  <si>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</si>
  <si>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</si>
  <si>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</si>
  <si>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</si>
  <si>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</si>
  <si>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</si>
  <si>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</si>
  <si>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</si>
  <si>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</si>
  <si>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</si>
  <si>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</si>
  <si>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</si>
  <si>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</si>
  <si>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</si>
  <si>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</si>
  <si>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</si>
  <si>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</si>
  <si>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</si>
  <si>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</si>
  <si>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</si>
  <si>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</si>
  <si>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</si>
  <si>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</si>
  <si>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</si>
  <si>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</si>
  <si>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</si>
  <si>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</si>
  <si>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</si>
  <si>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</si>
  <si>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</si>
  <si>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</si>
  <si>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</si>
  <si>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</si>
  <si>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</si>
  <si>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</si>
  <si>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</si>
  <si>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</si>
  <si>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</si>
  <si>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</si>
  <si>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</si>
  <si>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</si>
  <si>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</si>
  <si>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</si>
  <si>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</si>
  <si>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</si>
  <si>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</si>
  <si>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</si>
  <si>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</si>
  <si>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</si>
  <si>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</si>
  <si>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</si>
  <si>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</si>
  <si>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</si>
  <si>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</si>
  <si>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</si>
  <si>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</si>
  <si>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</si>
  <si>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</si>
  <si>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</si>
  <si>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</si>
  <si>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</si>
  <si>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</si>
  <si>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</si>
  <si>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</si>
  <si>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</si>
  <si>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</si>
  <si>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</si>
  <si>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</si>
  <si>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</si>
  <si>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</si>
  <si>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</si>
  <si>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</si>
  <si>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</si>
  <si>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</si>
  <si>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</si>
  <si>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</si>
  <si>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</si>
  <si>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</si>
  <si>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</si>
  <si>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</si>
  <si>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</si>
  <si>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</si>
  <si>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</si>
  <si>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</si>
  <si>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</si>
  <si>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</si>
  <si>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</si>
  <si>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</si>
  <si>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</si>
  <si>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</si>
  <si>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</si>
  <si>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</si>
  <si>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</si>
  <si>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</si>
  <si>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</si>
  <si>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</si>
  <si>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</si>
  <si>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</si>
  <si>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</si>
  <si>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</si>
  <si>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</si>
  <si>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</si>
  <si>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</si>
  <si>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</si>
  <si>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</si>
  <si>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</si>
  <si>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</si>
  <si>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</si>
  <si>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</si>
  <si>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</si>
  <si>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</si>
  <si>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</si>
  <si>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</si>
  <si>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</si>
  <si>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</si>
  <si>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</si>
  <si>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</si>
  <si>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</si>
  <si>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</si>
  <si>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</si>
  <si>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</si>
  <si>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</si>
  <si>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</si>
  <si>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</si>
  <si>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</si>
  <si>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</si>
  <si>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</si>
  <si>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</si>
  <si>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</si>
  <si>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</si>
  <si>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</si>
  <si>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</si>
  <si>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</si>
  <si>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</si>
  <si>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</si>
  <si>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</si>
  <si>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</si>
  <si>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</si>
  <si>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</si>
  <si>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</si>
  <si>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</si>
  <si>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</si>
  <si>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</si>
  <si>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</si>
  <si>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</si>
  <si>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</si>
  <si>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</si>
  <si>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</si>
  <si>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</si>
  <si>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</si>
  <si>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</si>
  <si>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</si>
  <si>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</si>
  <si>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</si>
  <si>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</si>
  <si>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</si>
  <si>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</si>
  <si>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</si>
  <si>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</si>
  <si>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</si>
  <si>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</si>
  <si>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</si>
  <si>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</si>
  <si>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</si>
  <si>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</si>
  <si>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</si>
  <si>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</si>
  <si>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</si>
  <si>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</si>
  <si>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</si>
  <si>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</si>
  <si>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</si>
  <si>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</si>
  <si>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</si>
  <si>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</si>
  <si>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</si>
  <si>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</si>
  <si>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</si>
  <si>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</si>
  <si>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</si>
  <si>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</si>
  <si>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</si>
  <si>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</si>
  <si>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</si>
  <si>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</si>
  <si>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</si>
  <si>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</si>
  <si>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</si>
  <si>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</si>
  <si>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</si>
  <si>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</si>
  <si>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</si>
  <si>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</si>
  <si>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</si>
  <si>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</si>
  <si>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</si>
  <si>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</si>
  <si>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</si>
  <si>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</si>
  <si>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</si>
  <si>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</si>
  <si>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</si>
  <si>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</si>
  <si>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</si>
  <si>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</si>
  <si>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</si>
  <si>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</si>
  <si>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</si>
  <si>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</si>
  <si>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</si>
  <si>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</si>
  <si>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</si>
  <si>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</si>
  <si>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</si>
  <si>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</si>
  <si>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</si>
  <si>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</si>
  <si>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</si>
  <si>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</si>
  <si>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</si>
  <si>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</si>
  <si>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</si>
  <si>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</si>
  <si>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</si>
  <si>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</si>
  <si>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</si>
  <si>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</si>
  <si>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</si>
  <si>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</si>
  <si>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</si>
  <si>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</si>
  <si>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</si>
  <si>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</si>
  <si>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</si>
  <si>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</si>
  <si>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</si>
  <si>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</si>
  <si>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</si>
  <si>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</si>
  <si>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</si>
  <si>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</si>
  <si>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</si>
  <si>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</si>
  <si>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</si>
  <si>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</si>
  <si>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</si>
  <si>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</si>
  <si>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</si>
  <si>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</si>
  <si>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</si>
  <si>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</si>
  <si>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</si>
  <si>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</si>
  <si>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</si>
  <si>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</si>
  <si>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</si>
  <si>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</si>
  <si>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</si>
  <si>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</si>
  <si>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</si>
  <si>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</si>
  <si>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</si>
  <si>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</si>
  <si>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</si>
  <si>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</si>
  <si>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</si>
  <si>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</si>
  <si>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</si>
  <si>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</si>
  <si>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</si>
  <si>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</si>
  <si>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</si>
  <si>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</si>
  <si>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</si>
  <si>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</si>
  <si>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</si>
  <si>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</si>
  <si>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</si>
  <si>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</si>
  <si>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</si>
  <si>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</si>
  <si>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</si>
  <si>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</si>
  <si>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</si>
  <si>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</si>
  <si>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</si>
  <si>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</si>
  <si>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</si>
  <si>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</si>
  <si>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</si>
  <si>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</si>
  <si>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</si>
  <si>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</si>
  <si>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</si>
  <si>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</si>
  <si>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</si>
  <si>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</si>
  <si>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</si>
  <si>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</si>
  <si>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</si>
  <si>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</si>
  <si>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</si>
  <si>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</si>
  <si>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</si>
  <si>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</si>
  <si>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</si>
  <si>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</si>
  <si>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</si>
  <si>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</si>
  <si>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</si>
  <si>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</si>
  <si>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</si>
  <si>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</si>
  <si>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</si>
  <si>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</si>
  <si>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</si>
  <si>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</si>
  <si>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</si>
  <si>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</si>
  <si>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</si>
  <si>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</si>
  <si>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</si>
  <si>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</si>
  <si>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</si>
  <si>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</si>
  <si>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</si>
  <si>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</si>
  <si>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</si>
  <si>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</si>
  <si>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</si>
  <si>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</si>
  <si>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</si>
  <si>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</si>
  <si>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</si>
  <si>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</si>
  <si>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</si>
  <si>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</si>
  <si>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</si>
  <si>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</si>
  <si>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</si>
  <si>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</si>
  <si>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</si>
  <si>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</si>
  <si>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</si>
  <si>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</si>
  <si>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</si>
  <si>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</si>
  <si>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</si>
  <si>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</si>
  <si>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</si>
  <si>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</si>
  <si>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</si>
  <si>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</si>
  <si>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</si>
  <si>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</si>
  <si>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</si>
  <si>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</si>
  <si>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</si>
  <si>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</si>
  <si>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</si>
  <si>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</si>
  <si>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</si>
  <si>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</si>
  <si>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</si>
  <si>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</si>
  <si>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</si>
  <si>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</si>
  <si>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</si>
  <si>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</si>
  <si>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</si>
  <si>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</si>
  <si>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</si>
  <si>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</si>
  <si>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</si>
  <si>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</si>
  <si>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</si>
  <si>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</si>
  <si>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</si>
  <si>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</si>
  <si>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</si>
  <si>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</si>
  <si>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</si>
  <si>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</si>
  <si>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</si>
  <si>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</si>
  <si>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</si>
  <si>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</si>
  <si>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</si>
  <si>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</si>
  <si>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</si>
  <si>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</si>
  <si>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</si>
  <si>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</si>
  <si>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</si>
  <si>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</si>
  <si>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</si>
  <si>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</si>
  <si>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</si>
  <si>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</si>
  <si>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</si>
  <si>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</si>
  <si>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</si>
  <si>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</si>
  <si>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</si>
  <si>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</si>
  <si>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</si>
  <si>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</si>
  <si>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</si>
  <si>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</si>
  <si>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</si>
  <si>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</si>
  <si>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</si>
  <si>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</si>
  <si>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</si>
  <si>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</si>
  <si>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</si>
  <si>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</si>
  <si>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</si>
  <si>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</si>
  <si>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</si>
  <si>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</si>
  <si>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</si>
  <si>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</si>
  <si>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</si>
  <si>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</si>
  <si>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</si>
  <si>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</si>
  <si>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</si>
  <si>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</si>
  <si>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</si>
  <si>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</si>
  <si>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</si>
  <si>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</si>
  <si>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</si>
  <si>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</si>
  <si>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</si>
  <si>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</si>
  <si>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</si>
  <si>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</si>
  <si>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</si>
  <si>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</si>
  <si>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</si>
  <si>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</si>
  <si>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</si>
  <si>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</si>
  <si>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</si>
  <si>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</si>
  <si>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</si>
  <si>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</si>
  <si>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</si>
  <si>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</si>
  <si>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</si>
  <si>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</si>
  <si>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</si>
  <si>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</si>
  <si>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</si>
  <si>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</si>
  <si>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</si>
  <si>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</si>
  <si>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</si>
  <si>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</si>
  <si>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</si>
  <si>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</si>
  <si>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</si>
  <si>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</si>
  <si>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</si>
  <si>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</si>
  <si>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</si>
  <si>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</si>
  <si>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</si>
  <si>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</si>
  <si>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</si>
  <si>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</si>
  <si>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</si>
  <si>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</si>
  <si>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</si>
  <si>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</si>
  <si>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</si>
  <si>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</si>
  <si>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</si>
  <si>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</si>
  <si>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</si>
  <si>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</si>
  <si>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</si>
  <si>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</si>
  <si>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</si>
  <si>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</si>
  <si>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</si>
  <si>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</si>
  <si>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</si>
  <si>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</si>
  <si>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</si>
  <si>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</si>
  <si>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</si>
  <si>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</si>
  <si>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</si>
  <si>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</si>
  <si>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</si>
  <si>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</si>
  <si>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</si>
  <si>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</si>
  <si>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</si>
  <si>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</si>
  <si>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</si>
  <si>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</si>
  <si>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</si>
  <si>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</si>
  <si>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</si>
  <si>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</si>
  <si>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</si>
  <si>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</si>
  <si>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</si>
  <si>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</si>
  <si>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</si>
  <si>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</si>
  <si>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</si>
  <si>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</si>
  <si>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</si>
  <si>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</si>
  <si>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</si>
  <si>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</si>
  <si>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</si>
  <si>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</si>
  <si>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</si>
  <si>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</si>
  <si>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</si>
  <si>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</si>
  <si>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</si>
  <si>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</si>
  <si>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</si>
  <si>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</si>
  <si>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</si>
  <si>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</si>
  <si>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</si>
  <si>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</si>
  <si>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</si>
  <si>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</si>
  <si>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</si>
  <si>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</si>
  <si>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</si>
  <si>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</si>
  <si>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</si>
  <si>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</si>
  <si>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</si>
  <si>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</si>
  <si>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</si>
  <si>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</si>
  <si>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</si>
  <si>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</si>
  <si>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</si>
  <si>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</si>
  <si>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</si>
  <si>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</si>
  <si>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</si>
  <si>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</si>
  <si>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</si>
  <si>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</si>
  <si>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</si>
  <si>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</si>
  <si>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</si>
  <si>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</si>
  <si>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</si>
  <si>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</si>
  <si>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</si>
  <si>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</si>
  <si>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</si>
  <si>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</si>
  <si>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</si>
  <si>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</si>
  <si>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</si>
  <si>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</si>
  <si>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</si>
  <si>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</si>
  <si>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</si>
  <si>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</si>
  <si>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</si>
  <si>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</si>
  <si>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</si>
  <si>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</si>
  <si>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</si>
  <si>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</si>
  <si>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</si>
  <si>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</si>
  <si>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</si>
  <si>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</si>
  <si>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</si>
  <si>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</si>
  <si>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</si>
  <si>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</si>
  <si>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</si>
  <si>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</si>
  <si>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</si>
  <si>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</si>
  <si>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</si>
  <si>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</si>
  <si>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</si>
  <si>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</si>
  <si>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</si>
  <si>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</si>
  <si>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</si>
  <si>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</si>
  <si>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</si>
  <si>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</si>
  <si>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</si>
  <si>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</si>
  <si>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</si>
  <si>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</si>
  <si>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</si>
  <si>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</si>
  <si>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</si>
  <si>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</si>
  <si>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</si>
  <si>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</si>
  <si>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</si>
  <si>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</si>
  <si>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</si>
  <si>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</si>
  <si>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</si>
  <si>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</si>
  <si>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</si>
  <si>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</si>
  <si>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</si>
  <si>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</si>
  <si>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</si>
  <si>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</si>
  <si>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</si>
  <si>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</si>
  <si>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</si>
  <si>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</si>
  <si>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</si>
  <si>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</si>
  <si>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</si>
  <si>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</si>
  <si>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</si>
  <si>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</si>
  <si>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</si>
  <si>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</si>
  <si>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</si>
  <si>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</si>
  <si>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</si>
  <si>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</si>
  <si>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</si>
  <si>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</si>
  <si>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</si>
  <si>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</si>
  <si>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</si>
  <si>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</si>
  <si>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</si>
  <si>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</si>
  <si>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</si>
  <si>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</si>
  <si>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</si>
  <si>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</si>
  <si>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</si>
  <si>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</si>
  <si>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</si>
  <si>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</si>
  <si>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</si>
  <si>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</si>
  <si>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</si>
  <si>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</si>
  <si>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</si>
  <si>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</si>
  <si>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</si>
  <si>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</si>
  <si>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</si>
  <si>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</si>
  <si>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</si>
  <si>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</si>
  <si>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</si>
  <si>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</si>
  <si>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</si>
  <si>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</si>
  <si>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</si>
  <si>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</si>
  <si>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</si>
  <si>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</si>
  <si>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</si>
  <si>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</si>
  <si>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</si>
  <si>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</si>
  <si>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</si>
  <si>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</si>
  <si>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</si>
  <si>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</si>
  <si>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</si>
  <si>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</si>
  <si>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</si>
  <si>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</si>
  <si>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</si>
  <si>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</si>
  <si>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</si>
  <si>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</si>
  <si>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</si>
  <si>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</si>
  <si>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</si>
  <si>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</si>
  <si>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</si>
  <si>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</si>
  <si>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</si>
  <si>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</si>
  <si>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</si>
  <si>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</si>
  <si>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</si>
  <si>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</si>
  <si>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</si>
  <si>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</si>
  <si>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</si>
  <si>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</si>
  <si>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</si>
  <si>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</si>
  <si>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</si>
  <si>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</si>
  <si>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</si>
  <si>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</si>
  <si>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</si>
  <si>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</si>
  <si>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</si>
  <si>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</si>
  <si>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</si>
  <si>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</si>
  <si>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</si>
  <si>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</si>
  <si>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</si>
  <si>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</si>
  <si>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</si>
  <si>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</si>
  <si>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</si>
  <si>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</si>
  <si>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</si>
  <si>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</si>
  <si>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</si>
  <si>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</si>
  <si>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</si>
  <si>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</si>
  <si>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</si>
  <si>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</si>
  <si>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</si>
  <si>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</si>
  <si>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</si>
  <si>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</si>
  <si>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</si>
  <si>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</si>
  <si>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</si>
  <si>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</si>
  <si>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</si>
  <si>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</si>
  <si>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</si>
  <si>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</si>
  <si>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</si>
  <si>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</si>
  <si>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</si>
  <si>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</si>
  <si>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</si>
  <si>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</si>
  <si>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</si>
  <si>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</si>
  <si>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</si>
  <si>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</si>
  <si>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</si>
  <si>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</si>
  <si>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</si>
  <si>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</si>
  <si>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</si>
  <si>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</si>
  <si>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</si>
  <si>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</si>
  <si>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</si>
  <si>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</si>
  <si>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</si>
  <si>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</si>
  <si>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</si>
  <si>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</si>
  <si>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</si>
  <si>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</si>
  <si>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</si>
  <si>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</si>
  <si>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</si>
  <si>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</si>
  <si>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</si>
  <si>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</si>
  <si>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</si>
  <si>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</si>
  <si>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</si>
  <si>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</si>
  <si>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</si>
  <si>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</si>
  <si>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</si>
  <si>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</si>
  <si>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</si>
  <si>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</si>
  <si>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</si>
  <si>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</si>
  <si>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</si>
  <si>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</si>
  <si>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</si>
  <si>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</si>
  <si>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</si>
  <si>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</si>
  <si>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</si>
  <si>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</si>
  <si>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</si>
  <si>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</si>
  <si>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</si>
  <si>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</si>
  <si>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</si>
  <si>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</si>
  <si>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</si>
  <si>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</si>
  <si>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</si>
  <si>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</si>
  <si>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</si>
  <si>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</si>
  <si>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</si>
  <si>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</si>
  <si>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</si>
  <si>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</si>
  <si>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</si>
  <si>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</si>
  <si>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</si>
  <si>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</si>
  <si>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</si>
  <si>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</si>
  <si>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</si>
  <si>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</si>
  <si>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</si>
  <si>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</si>
  <si>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</si>
  <si>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</si>
  <si>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</si>
  <si>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</si>
  <si>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</si>
  <si>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</si>
  <si>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</si>
  <si>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</si>
  <si>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</si>
  <si>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</si>
  <si>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</si>
  <si>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</si>
  <si>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</si>
  <si>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</si>
  <si>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</si>
  <si>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</si>
  <si>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</si>
  <si>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</si>
  <si>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</si>
  <si>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</si>
  <si>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</si>
  <si>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</si>
  <si>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</si>
  <si>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</si>
  <si>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</si>
  <si>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</si>
  <si>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</si>
  <si>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</si>
  <si>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</si>
  <si>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</si>
  <si>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</si>
  <si>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</si>
  <si>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</si>
  <si>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</si>
  <si>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</si>
  <si>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</si>
  <si>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</si>
  <si>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</si>
  <si>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</si>
  <si>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</si>
  <si>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</si>
  <si>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</si>
  <si>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</si>
  <si>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</si>
  <si>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</si>
  <si>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</si>
  <si>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</si>
  <si>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</si>
  <si>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</si>
  <si>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</si>
  <si>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</si>
  <si>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</si>
  <si>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</si>
  <si>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</si>
  <si>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</si>
  <si>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</si>
  <si>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</si>
  <si>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</si>
  <si>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</si>
  <si>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</si>
  <si>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</si>
  <si>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</si>
  <si>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</si>
  <si>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</si>
  <si>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</si>
  <si>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</si>
  <si>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</si>
  <si>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</si>
  <si>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</si>
  <si>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</si>
  <si>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</si>
  <si>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</si>
  <si>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</si>
  <si>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</si>
  <si>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</si>
  <si>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</si>
  <si>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</si>
  <si>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</si>
  <si>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</si>
  <si>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</si>
  <si>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</si>
  <si>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</si>
  <si>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</si>
  <si>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</si>
  <si>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</si>
  <si>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</si>
  <si>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</si>
  <si>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</si>
  <si>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</si>
  <si>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</si>
  <si>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</si>
  <si>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</si>
  <si>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</si>
  <si>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</si>
  <si>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</si>
  <si>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</si>
  <si>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</si>
  <si>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</si>
  <si>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</si>
  <si>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</si>
  <si>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</si>
  <si>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</si>
  <si>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</si>
  <si>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</si>
  <si>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</si>
  <si>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</si>
  <si>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</si>
  <si>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</si>
  <si>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</si>
  <si>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</si>
  <si>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</si>
  <si>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</si>
  <si>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</si>
  <si>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</si>
  <si>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</si>
  <si>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</si>
  <si>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</si>
  <si>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</si>
  <si>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</si>
  <si>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</si>
  <si>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</si>
  <si>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</si>
  <si>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</si>
  <si>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</si>
  <si>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</si>
  <si>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</si>
  <si>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</si>
  <si>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</si>
  <si>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</si>
  <si>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</si>
  <si>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</si>
  <si>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</si>
  <si>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</si>
  <si>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</si>
  <si>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</si>
  <si>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</si>
  <si>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</si>
  <si>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</si>
  <si>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</si>
  <si>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</si>
  <si>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</si>
  <si>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</si>
  <si>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</si>
  <si>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</si>
  <si>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</si>
  <si>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</si>
  <si>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</si>
  <si>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</si>
  <si>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</si>
  <si>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</si>
  <si>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</si>
  <si>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</si>
  <si>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</si>
  <si>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</si>
  <si>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</si>
  <si>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</si>
  <si>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</si>
  <si>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</si>
  <si>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</si>
  <si>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</si>
  <si>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</si>
  <si>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</si>
  <si>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</si>
  <si>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</si>
  <si>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</si>
  <si>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</si>
  <si>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</si>
  <si>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</si>
  <si>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</si>
  <si>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</si>
  <si>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</si>
  <si>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</si>
  <si>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</si>
  <si>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</si>
  <si>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</si>
  <si>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</si>
  <si>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</si>
  <si>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</si>
  <si>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</si>
  <si>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</si>
  <si>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</si>
  <si>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</si>
  <si>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</si>
  <si>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</si>
  <si>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</si>
  <si>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</si>
  <si>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</si>
  <si>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</si>
  <si>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</si>
  <si>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</si>
  <si>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</si>
  <si>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</si>
  <si>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</si>
  <si>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</si>
  <si>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</si>
  <si>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</si>
  <si>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</si>
  <si>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</si>
  <si>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</si>
  <si>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</si>
  <si>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</si>
  <si>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</si>
  <si>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</si>
  <si>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</si>
  <si>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</si>
  <si>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</si>
  <si>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</si>
  <si>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</si>
  <si>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</si>
  <si>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</si>
  <si>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</si>
  <si>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</si>
  <si>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</si>
  <si>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</si>
  <si>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</si>
  <si>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</si>
  <si>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</si>
  <si>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</si>
  <si>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</si>
  <si>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</si>
  <si>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</si>
  <si>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</si>
  <si>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</si>
  <si>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</si>
  <si>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</si>
  <si>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</si>
  <si>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</si>
  <si>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</si>
  <si>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</si>
  <si>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</si>
  <si>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</si>
  <si>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</si>
  <si>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</si>
  <si>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</si>
  <si>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</si>
  <si>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</si>
  <si>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</si>
  <si>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</si>
  <si>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</si>
  <si>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</si>
  <si>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</si>
  <si>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</si>
  <si>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</si>
  <si>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</si>
  <si>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</si>
  <si>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</si>
  <si>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</si>
  <si>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</si>
  <si>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</si>
  <si>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</si>
  <si>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</si>
  <si>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</si>
  <si>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</si>
  <si>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</si>
  <si>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</si>
  <si>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</si>
  <si>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</si>
  <si>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</si>
  <si>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</si>
  <si>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</si>
  <si>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</si>
  <si>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</si>
  <si>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</si>
  <si>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</si>
  <si>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</si>
  <si>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</si>
  <si>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</si>
  <si>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</si>
  <si>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</si>
  <si>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</si>
  <si>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</si>
  <si>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</si>
  <si>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</si>
  <si>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</si>
  <si>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</si>
  <si>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</si>
  <si>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</si>
  <si>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</si>
  <si>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</si>
  <si>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</si>
  <si>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</si>
  <si>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</si>
  <si>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</si>
  <si>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</si>
  <si>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</si>
  <si>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</si>
  <si>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</si>
  <si>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</si>
  <si>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</si>
  <si>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</si>
  <si>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</si>
  <si>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</si>
  <si>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</si>
  <si>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</si>
  <si>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</si>
  <si>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</si>
  <si>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</si>
  <si>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</si>
  <si>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</si>
  <si>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</si>
  <si>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</si>
  <si>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</si>
  <si>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</si>
  <si>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</si>
  <si>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</si>
  <si>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</si>
  <si>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</si>
  <si>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</si>
  <si>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</si>
  <si>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</si>
  <si>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</si>
  <si>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</si>
  <si>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</si>
  <si>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</si>
  <si>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</si>
  <si>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</si>
  <si>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</si>
  <si>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</si>
  <si>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</si>
  <si>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</si>
  <si>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</si>
  <si>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</si>
  <si>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</si>
  <si>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</si>
  <si>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</si>
  <si>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</si>
  <si>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</si>
  <si>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</si>
  <si>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</si>
  <si>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</si>
  <si>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</si>
  <si>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</si>
  <si>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</si>
  <si>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</si>
  <si>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</si>
  <si>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</si>
  <si>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</si>
  <si>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</si>
  <si>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</si>
  <si>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</si>
  <si>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</si>
  <si>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</si>
  <si>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</si>
  <si>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</si>
  <si>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</si>
  <si>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</si>
  <si>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</si>
  <si>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</si>
  <si>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</si>
  <si>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</si>
  <si>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</si>
  <si>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</si>
  <si>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</si>
  <si>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</si>
  <si>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</si>
  <si>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</si>
  <si>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</si>
  <si>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</si>
  <si>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</si>
  <si>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</si>
  <si>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</si>
  <si>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</si>
  <si>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</si>
  <si>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</si>
  <si>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</si>
  <si>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</si>
  <si>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</si>
  <si>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</si>
  <si>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</si>
  <si>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</si>
  <si>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</si>
  <si>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</si>
  <si>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</si>
  <si>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</si>
  <si>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</si>
  <si>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</si>
  <si>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</si>
  <si>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</si>
  <si>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</si>
  <si>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</si>
  <si>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</si>
  <si>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</si>
  <si>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</si>
  <si>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</si>
  <si>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</si>
  <si>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</si>
  <si>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</si>
  <si>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</si>
  <si>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</si>
  <si>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</si>
  <si>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</si>
  <si>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</si>
  <si>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</si>
  <si>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</si>
  <si>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</si>
  <si>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</si>
  <si>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</si>
  <si>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</si>
  <si>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</si>
  <si>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</si>
  <si>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</si>
  <si>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</si>
  <si>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</si>
  <si>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</si>
  <si>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</si>
  <si>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</si>
  <si>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</si>
  <si>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</si>
  <si>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</si>
  <si>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</si>
  <si>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</si>
  <si>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</si>
  <si>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</si>
  <si>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</si>
  <si>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</si>
  <si>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</si>
  <si>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</si>
  <si>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</si>
  <si>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</si>
  <si>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</si>
  <si>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</si>
  <si>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</si>
  <si>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</si>
  <si>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</si>
  <si>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</si>
  <si>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</si>
  <si>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</si>
  <si>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</si>
  <si>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</si>
  <si>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</si>
  <si>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</si>
  <si>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</si>
  <si>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</si>
  <si>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</si>
  <si>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</si>
  <si>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</si>
  <si>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</si>
  <si>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</si>
  <si>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</si>
  <si>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</si>
  <si>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</si>
  <si>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</si>
  <si>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</si>
  <si>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</si>
  <si>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</si>
  <si>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</si>
  <si>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</si>
  <si>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</si>
  <si>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</si>
  <si>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</si>
  <si>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</si>
  <si>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</si>
  <si>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</si>
  <si>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</si>
  <si>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</si>
  <si>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</si>
  <si>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</si>
  <si>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</si>
  <si>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</si>
  <si>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</si>
  <si>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</si>
  <si>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</si>
  <si>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</si>
  <si>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</si>
  <si>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</si>
  <si>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</si>
  <si>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</si>
  <si>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</si>
  <si>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</si>
  <si>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</si>
  <si>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</si>
  <si>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</si>
  <si>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</si>
  <si>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</si>
  <si>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</si>
  <si>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</si>
  <si>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</si>
  <si>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</si>
  <si>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</si>
  <si>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</si>
  <si>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</si>
  <si>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</si>
  <si>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</si>
  <si>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</si>
  <si>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</si>
  <si>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</si>
  <si>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</si>
  <si>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</si>
  <si>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</si>
  <si>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</si>
  <si>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</si>
  <si>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</si>
  <si>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</si>
  <si>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</si>
  <si>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</si>
  <si>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</si>
  <si>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</si>
  <si>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</si>
  <si>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</si>
  <si>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</si>
  <si>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</si>
  <si>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</si>
  <si>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</si>
  <si>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</si>
  <si>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</si>
  <si>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</si>
  <si>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</si>
  <si>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</si>
  <si>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</si>
  <si>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</si>
  <si>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</si>
  <si>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</si>
  <si>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</si>
  <si>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</si>
  <si>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</si>
  <si>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</si>
  <si>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</si>
  <si>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</si>
  <si>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</si>
  <si>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</si>
  <si>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</si>
  <si>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</si>
  <si>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</si>
  <si>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</si>
  <si>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</si>
  <si>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</si>
  <si>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</si>
  <si>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</si>
  <si>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</si>
  <si>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</si>
  <si>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</si>
  <si>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</si>
  <si>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</si>
  <si>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</si>
  <si>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</si>
  <si>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</si>
  <si>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</si>
  <si>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</si>
  <si>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</si>
  <si>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</si>
  <si>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</si>
  <si>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</si>
  <si>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</si>
  <si>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</si>
  <si>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</si>
  <si>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</si>
  <si>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</si>
  <si>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</si>
  <si>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</si>
  <si>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</si>
  <si>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</si>
  <si>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</si>
  <si>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</si>
  <si>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</si>
  <si>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</si>
  <si>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</si>
  <si>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</si>
  <si>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</si>
  <si>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</si>
  <si>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</si>
  <si>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</si>
  <si>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</si>
  <si>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</si>
  <si>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</si>
  <si>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</si>
  <si>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</si>
  <si>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</si>
  <si>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</si>
  <si>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</si>
  <si>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</si>
  <si>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</si>
  <si>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</si>
  <si>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</si>
  <si>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</si>
  <si>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</si>
  <si>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</si>
  <si>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</si>
  <si>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</si>
  <si>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</si>
  <si>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</si>
  <si>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</si>
  <si>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</si>
  <si>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</si>
  <si>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</si>
  <si>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</si>
  <si>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</si>
  <si>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</si>
  <si>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</si>
  <si>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</si>
  <si>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</si>
  <si>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</si>
  <si>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</si>
  <si>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</si>
  <si>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</si>
  <si>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</si>
  <si>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</si>
  <si>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</si>
  <si>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</si>
  <si>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</si>
  <si>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</si>
  <si>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</si>
  <si>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</si>
  <si>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</si>
  <si>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</si>
  <si>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</si>
  <si>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</si>
  <si>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</si>
  <si>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</si>
  <si>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</si>
  <si>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</si>
  <si>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</si>
  <si>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</si>
  <si>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</si>
  <si>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</si>
  <si>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</si>
  <si>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</si>
  <si>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</si>
  <si>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</si>
  <si>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</si>
  <si>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</si>
  <si>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</si>
  <si>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</si>
  <si>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</si>
  <si>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</si>
  <si>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</si>
  <si>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</si>
  <si>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</si>
  <si>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</si>
  <si>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</si>
  <si>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</si>
  <si>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</si>
  <si>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</si>
  <si>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</si>
  <si>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</si>
  <si>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</si>
  <si>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</si>
  <si>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</si>
  <si>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</si>
  <si>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</si>
  <si>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</si>
  <si>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</si>
  <si>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</si>
  <si>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</si>
  <si>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</si>
  <si>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</si>
  <si>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</si>
  <si>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</si>
  <si>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</si>
  <si>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</si>
  <si>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</si>
  <si>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</si>
  <si>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</si>
  <si>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</si>
  <si>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</si>
  <si>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</si>
  <si>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</si>
  <si>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</si>
  <si>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</si>
  <si>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</si>
  <si>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</si>
  <si>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</si>
  <si>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</si>
  <si>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</si>
  <si>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</si>
  <si>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</si>
  <si>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</si>
  <si>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</si>
  <si>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</si>
  <si>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</si>
  <si>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</si>
  <si>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</si>
  <si>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</si>
  <si>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</si>
  <si>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</si>
  <si>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</si>
  <si>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</si>
  <si>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</si>
  <si>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</si>
  <si>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</si>
  <si>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</si>
  <si>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</si>
  <si>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</si>
  <si>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</si>
  <si>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</si>
  <si>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</si>
  <si>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</si>
  <si>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</si>
  <si>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</si>
  <si>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</si>
  <si>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</si>
  <si>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</si>
  <si>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</si>
  <si>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</si>
  <si>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</si>
  <si>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</si>
  <si>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</si>
  <si>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</si>
  <si>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</si>
  <si>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</si>
  <si>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</si>
  <si>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</si>
  <si>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</si>
  <si>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</si>
  <si>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</si>
  <si>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</si>
  <si>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</si>
  <si>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</si>
  <si>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</si>
  <si>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</si>
  <si>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</si>
  <si>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</si>
  <si>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</si>
  <si>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</si>
  <si>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</si>
  <si>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</si>
  <si>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</si>
  <si>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</si>
  <si>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</si>
  <si>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</si>
  <si>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</si>
  <si>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</si>
  <si>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</si>
  <si>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</si>
  <si>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</si>
  <si>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</si>
  <si>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</si>
  <si>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</si>
  <si>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</si>
  <si>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</si>
  <si>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</si>
  <si>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</si>
  <si>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</si>
  <si>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</si>
  <si>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</si>
  <si>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</si>
  <si>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</si>
  <si>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</si>
  <si>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</si>
  <si>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</si>
  <si>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</si>
  <si>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</si>
  <si>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</si>
  <si>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</si>
  <si>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</si>
  <si>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</si>
  <si>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</si>
  <si>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</si>
  <si>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</si>
  <si>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</si>
  <si>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</si>
  <si>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</si>
  <si>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</si>
  <si>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</si>
  <si>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</si>
  <si>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</si>
  <si>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</si>
  <si>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</si>
  <si>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</si>
  <si>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</si>
  <si>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</si>
  <si>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</si>
  <si>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</si>
  <si>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</si>
  <si>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</si>
  <si>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</si>
  <si>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</si>
  <si>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</si>
  <si>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</si>
  <si>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</si>
  <si>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</si>
  <si>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</si>
  <si>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</si>
  <si>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</si>
  <si>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</si>
  <si>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</si>
  <si>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</si>
  <si>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</si>
  <si>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</si>
  <si>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</si>
  <si>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</si>
  <si>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</si>
  <si>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</si>
  <si>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</si>
  <si>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</si>
  <si>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</si>
  <si>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</si>
  <si>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</si>
  <si>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</si>
  <si>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</si>
  <si>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</si>
  <si>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</si>
  <si>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</si>
  <si>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</si>
  <si>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</si>
  <si>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</si>
  <si>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</si>
  <si>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</si>
  <si>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</si>
  <si>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</si>
  <si>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</si>
  <si>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</si>
  <si>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</si>
  <si>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</si>
  <si>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</si>
  <si>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</si>
  <si>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</si>
  <si>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</si>
  <si>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</si>
  <si>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</si>
  <si>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</si>
  <si>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</si>
  <si>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</si>
  <si>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</si>
  <si>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</si>
  <si>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</si>
  <si>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</si>
  <si>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</si>
  <si>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</si>
  <si>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</si>
  <si>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</si>
  <si>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</si>
  <si>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</si>
  <si>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</si>
  <si>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</si>
  <si>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</si>
  <si>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</si>
  <si>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</si>
  <si>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</si>
  <si>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</si>
  <si>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</si>
  <si>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</si>
  <si>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</si>
  <si>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</si>
  <si>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</si>
  <si>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</si>
  <si>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</si>
  <si>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</si>
  <si>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</si>
  <si>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</si>
  <si>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</si>
  <si>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</si>
  <si>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</si>
  <si>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</si>
  <si>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</si>
  <si>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</si>
  <si>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</si>
  <si>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</si>
  <si>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</si>
  <si>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</si>
  <si>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</si>
  <si>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</si>
  <si>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</si>
  <si>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</si>
  <si>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</si>
  <si>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</si>
  <si>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</si>
  <si>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</si>
  <si>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</si>
  <si>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</si>
  <si>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</si>
  <si>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</si>
  <si>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</si>
  <si>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</si>
  <si>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</si>
  <si>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</si>
  <si>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</si>
  <si>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</si>
  <si>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</si>
  <si>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</si>
  <si>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</si>
  <si>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</si>
  <si>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</si>
  <si>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</si>
  <si>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</si>
  <si>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</si>
  <si>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</si>
  <si>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</si>
  <si>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</si>
  <si>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</si>
  <si>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</si>
  <si>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</si>
  <si>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</si>
  <si>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</si>
  <si>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</si>
  <si>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</si>
  <si>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</si>
  <si>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</si>
  <si>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</si>
  <si>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</si>
  <si>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</si>
  <si>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</si>
  <si>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</si>
  <si>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</si>
  <si>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</si>
  <si>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</si>
  <si>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</si>
  <si>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</si>
  <si>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</si>
  <si>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</si>
  <si>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</si>
  <si>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</si>
  <si>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</si>
  <si>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</si>
  <si>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</si>
  <si>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</si>
  <si>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</si>
  <si>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</si>
  <si>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</si>
  <si>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</si>
  <si>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</si>
  <si>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</si>
  <si>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</si>
  <si>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</si>
  <si>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</si>
  <si>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</si>
  <si>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</si>
  <si>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</si>
  <si>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</si>
  <si>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</si>
  <si>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</si>
  <si>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</si>
  <si>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</si>
  <si>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</si>
  <si>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</si>
  <si>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</si>
  <si>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</si>
  <si>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</si>
  <si>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</si>
  <si>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</si>
  <si>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</si>
  <si>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</si>
  <si>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</si>
  <si>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</si>
  <si>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</si>
  <si>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</si>
  <si>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</si>
  <si>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</si>
  <si>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</si>
  <si>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</si>
  <si>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</si>
  <si>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</si>
  <si>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</si>
  <si>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</si>
  <si>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</si>
  <si>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</si>
  <si>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</si>
  <si>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</si>
  <si>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</si>
  <si>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</si>
  <si>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</si>
  <si>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</si>
  <si>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</si>
  <si>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</si>
  <si>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</si>
  <si>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</si>
  <si>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</si>
  <si>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</si>
  <si>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</si>
  <si>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</si>
  <si>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</si>
  <si>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</si>
  <si>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</si>
  <si>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</si>
  <si>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</si>
  <si>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</si>
  <si>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</si>
  <si>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</si>
  <si>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</si>
  <si>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</si>
  <si>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</si>
  <si>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</si>
  <si>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</si>
  <si>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</si>
  <si>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</si>
  <si>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</si>
  <si>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</si>
  <si>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</si>
  <si>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</si>
  <si>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</si>
  <si>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</si>
  <si>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</si>
  <si>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</si>
  <si>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</si>
  <si>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</si>
  <si>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</si>
  <si>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</si>
  <si>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</si>
  <si>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</si>
  <si>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</si>
  <si>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</si>
  <si>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</si>
  <si>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</si>
  <si>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</si>
  <si>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</si>
  <si>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</si>
  <si>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</si>
  <si>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</si>
  <si>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</si>
  <si>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</si>
  <si>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</si>
  <si>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</si>
  <si>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</si>
  <si>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</si>
  <si>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</si>
  <si>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</si>
  <si>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</si>
  <si>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</si>
  <si>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</si>
  <si>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</si>
  <si>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</si>
  <si>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</si>
  <si>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</si>
  <si>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</si>
  <si>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</si>
  <si>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</si>
  <si>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</si>
  <si>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</si>
  <si>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</si>
  <si>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</si>
  <si>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</si>
  <si>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</si>
  <si>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</si>
  <si>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</si>
  <si>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</si>
  <si>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</si>
  <si>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</si>
  <si>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</si>
  <si>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</si>
  <si>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</si>
  <si>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</si>
  <si>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</si>
  <si>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</si>
  <si>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</si>
  <si>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</si>
  <si>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</si>
  <si>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</si>
  <si>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</si>
  <si>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</si>
  <si>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</si>
  <si>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</si>
  <si>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</si>
  <si>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</si>
  <si>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</si>
  <si>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</si>
  <si>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</si>
  <si>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</si>
  <si>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</si>
  <si>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</si>
  <si>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</si>
  <si>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</si>
  <si>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</si>
  <si>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</si>
  <si>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</si>
  <si>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</si>
  <si>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</si>
  <si>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</si>
  <si>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</si>
  <si>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</si>
  <si>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</si>
  <si>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</si>
  <si>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</si>
  <si>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</si>
  <si>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</si>
  <si>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</si>
  <si>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</si>
  <si>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</si>
  <si>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</si>
  <si>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</si>
  <si>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</si>
  <si>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</si>
  <si>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</si>
  <si>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</si>
  <si>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</si>
  <si>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</si>
  <si>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</si>
  <si>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</si>
  <si>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</si>
  <si>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</si>
  <si>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</si>
  <si>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</si>
  <si>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</si>
  <si>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</si>
  <si>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</si>
  <si>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</si>
  <si>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</si>
  <si>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</si>
  <si>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</si>
  <si>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</si>
  <si>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</si>
  <si>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</si>
  <si>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</si>
  <si>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</si>
  <si>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</si>
  <si>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</si>
  <si>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</si>
  <si>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</si>
  <si>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</si>
  <si>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</si>
  <si>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</si>
  <si>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</si>
  <si>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</si>
  <si>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</si>
  <si>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</si>
  <si>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</si>
  <si>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</si>
  <si>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</si>
  <si>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</si>
  <si>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</si>
  <si>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</si>
  <si>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</si>
  <si>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</si>
  <si>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</si>
  <si>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</si>
  <si>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</si>
  <si>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</si>
  <si>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</si>
  <si>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</si>
  <si>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</si>
  <si>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</si>
  <si>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</si>
  <si>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</si>
  <si>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</si>
  <si>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</si>
  <si>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</si>
  <si>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</si>
  <si>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</si>
  <si>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</si>
  <si>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</si>
  <si>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</si>
  <si>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</si>
  <si>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</si>
  <si>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</si>
  <si>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</si>
  <si>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</si>
  <si>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</si>
  <si>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</si>
  <si>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</si>
  <si>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</si>
  <si>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</si>
  <si>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</si>
  <si>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</si>
  <si>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</si>
  <si>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</si>
  <si>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</si>
  <si>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</si>
  <si>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</si>
  <si>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</si>
  <si>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</si>
  <si>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</si>
  <si>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</si>
  <si>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</si>
  <si>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</si>
  <si>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</si>
  <si>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</si>
  <si>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</si>
  <si>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</si>
  <si>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</si>
  <si>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</si>
  <si>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</si>
  <si>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</si>
  <si>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</si>
  <si>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</si>
  <si>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</si>
  <si>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</si>
  <si>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</si>
  <si>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</si>
  <si>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</si>
  <si>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</si>
  <si>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</si>
  <si>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</si>
  <si>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</si>
  <si>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</si>
  <si>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</si>
  <si>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</si>
  <si>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</si>
  <si>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</si>
  <si>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</si>
  <si>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</si>
  <si>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</si>
  <si>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</si>
  <si>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</si>
  <si>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</si>
  <si>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</si>
  <si>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</si>
  <si>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</si>
  <si>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</si>
  <si>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</si>
  <si>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</si>
  <si>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</si>
  <si>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</si>
  <si>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</si>
  <si>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</si>
  <si>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</si>
  <si>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</si>
  <si>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</si>
  <si>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</si>
  <si>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</si>
  <si>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</si>
  <si>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</si>
  <si>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</si>
  <si>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</si>
  <si>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</si>
  <si>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</si>
  <si>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</si>
  <si>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</si>
  <si>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</si>
  <si>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</si>
  <si>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</si>
  <si>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</si>
  <si>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20 Mins</t>
  </si>
  <si>
    <t>PCM-20251112-00000671</t>
  </si>
  <si>
    <t>cells down Due to rectifire issue , Team at site and found two obsolete ZTE rectifier modules not giving proper output voltage and cells flapping, team will submit it to WH for repairing</t>
  </si>
  <si>
    <t>PCM-20251112-00001749</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</si>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</sst>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2" totalsRowShown="0" headerRowDxfId="31" dataDxfId="30" headerRowBorderDxfId="28" tableBorderDxfId="29">
  <autoFilter ref="A1:L2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310.76301122685254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45973.711437152779</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45973.711437152779</v>
      </c>
      <c r="H4" s="111"/>
      <c r="I4" s="109"/>
      <c r="J4" s="109"/>
      <c r="K4" s="113"/>
      <c r="L4" s="114" t="str">
        <f>IFERROR(VLOOKUP(#REF!,DB!A:I,9,0),"")</f>
        <v/>
      </c>
    </row>
    <row r="5" spans="1:15" ht="15" customHeight="1">
      <c r="A5" s="108"/>
      <c r="B5" s="109" t="str">
        <f>IFERROR(VLOOKUP(D5,DB!A:K,11,0),"")</f>
        <v/>
      </c>
      <c r="C5" s="109"/>
      <c r="D5" s="109"/>
      <c r="E5" s="110"/>
      <c r="F5" s="111"/>
      <c r="G5" s="112">
        <f t="shared" ca="1" si="0"/>
        <v>45973.711437152779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45973.711437152779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45973.711437152779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45973.711437152779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45973.711437152779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45973.711437152779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45973.711437152779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45973.711437152779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45973.711437152779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45973.711437152779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45973.711437152779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45973.711437152779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45973.711437152779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45973.711437152779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45973.711437152779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45973.711437152779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45973.711437152779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45973.711437152779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45973.711437152779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45973.711437152779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45973.711437152779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45973.711437152779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45973.711437152779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45973.711437152779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45973.711437152779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45973.711437152779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45973.711437152779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45973.711437152779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45973.711437152779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45973.711437152779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45973.711437152779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45973.711437152779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45973.711437152779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45973.711437152779</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45973.711437152779</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45973.711437152779</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45973.711437152779</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45973.711437152779</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45973.711437152779</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45973.711437152779</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45973.711437152779</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45973.711437152779</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45973.711437152779</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45973.711437152779</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45973.711437152779</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45973.711437152779</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45973.711437152779</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45973.711437152779</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45973.711437152779</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45973.711437152779</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45973.711437152779</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45973.711437152779</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45973.711437152779</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45973.711437152779</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45973.711437152779</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45973.711437152779</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45973.711437152779</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45973.711437152779</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45973.711437152779</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45973.711437152779</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45973.711437152779</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45973.711437152779</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45973.711437152779</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45973.711437152779</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45973.711437152779</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45973.711437152779</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45973.711437152779</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45973.711437152779</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45973.711437152779</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45973.711437152779</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45973.711437152779</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45973.711437152779</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45973.711437152779</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45973.711437152779</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45973.711437152779</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45973.711437152779</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45973.711437152779</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45973.711437152779</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45973.711437152779</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45973.711437152779</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45973.711437152779</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45973.711437152779</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45973.711437152779</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45973.711437152779</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45973.711437152779</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45973.711437152779</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45973.711437152779</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45973.711437152779</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45973.711437152779</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45973.711437152779</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45973.711437152779</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45973.711437152779</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45973.711437152779</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45973.711437152779</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45973.711437152779</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45973.711437152779</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45973.711437152779</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45973.711437152779</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45973.711437152779</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45973.711437152779</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45973.711437152779</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45973.711437152779</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45973.711437152779</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45973.711437152779</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45973.711437152779</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45973.711437152779</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45973.711437152779</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45973.711437152779</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45973.711437152779</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45973.711437152779</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45973.711437152779</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45973.711437152779</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45973.711437152779</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45973.711437152779</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45973.711437152779</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148.71159918981721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0.1173630787016009</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45973.711437152779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45973.711437152779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45973.711437152779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45973.711437152779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45973.711437152779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45973.711437152779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45973.711437152779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45973.711437152779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45973.711437152779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45973.711437152779</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45973.711437152779</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45973.711437152779</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45973.711437152779</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45973.711437152779</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45973.711437152779</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45973.711437152779</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45973.711437152779</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45973.711437152779</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45973.711437152779</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45973.711437152779</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45973.711437152779</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45973.711437152779</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45973.711437152779</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45973.711437152779</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45973.711437152779</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45973.711437152779</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45973.711437152779</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45973.711437152779</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45973.711437152779</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45973.711437152779</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45973.711437152779</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45973.711437152779</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45973.711437152779</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45973.711437152779</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45973.711437152779</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45973.711437152779</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45973.711437152779</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45973.711437152779</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45973.711437152779</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45973.711437152779</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45973.711437152779</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45973.711437152779</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45973.711437152779</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45973.711437152779</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45973.711437152779</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45973.711437152779</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45973.711437152779</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45973.711437152779</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45973.711437152779</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45973.711437152779</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45973.711437152779</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45973.711437152779</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45973.711437152779</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45973.711437152779</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45973.711437152779</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45973.711437152779</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45973.711437152779</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45973.711437152779</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45973.711437152779</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45973.711437152779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45973.711437152779</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45973.711437152779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45973.711437152779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45973.711437152779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45973.711437152779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45973.711437152779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45973.711437152779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45973.711437152779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45973.711437152779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45973.711437152779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45973.711437152779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45973.711437152779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45973.711437152779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45973.711437152779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45973.711437152779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45973.711437152779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45973.711437152779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45973.711437152779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45973.711437152779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45973.711437152779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45973.711437152779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45973.711437152779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45973.711437152779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45973.711437152779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45973.711437152779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45973.711437152779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45973.711437152779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45973.711437152779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45973.711437152779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45973.711437152779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45973.711437152779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45973.711437152779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45973.711437152779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45973.711437152779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45973.711437152779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45973.711437152779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45973.711437152779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45973.711437152779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45973.711437152779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45973.711437152779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45973.711437152779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45973.711437152779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45973.711437152779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45973.711437152779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45973.711437152779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45973.711437152779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45973.711437152779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45973.711437152779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45973.711437152779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45973.711437152779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45973.711437152779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45973.711437152779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45973.711437152779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45973.711437152779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45973.711437152779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45973.711437152779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45973.711437152779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45973.711437152779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45973.711437152779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45973.711437152779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45973.711437152779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45973.711437152779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45973.711437152779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45973.711437152779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45973.711437152779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45973.711437152779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45973.711437152779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45973.711437152779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45973.711437152779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45973.711437152779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45973.711437152779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45973.711437152779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45973.711437152779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45973.711437152779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45973.711437152779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45973.711437152779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45973.711437152779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45973.711437152779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45973.711437152779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45973.711437152779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45973.711437152779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45973.711437152779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45973.711437152779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45973.711437152779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45973.711437152779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45973.711437152779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45973.711437152779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45973.711437152779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45973.711437152779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45973.711437152779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45973.711437152779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45973.711437152779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45973.711437152779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45973.711437152779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45973.711437152779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45973.711437152779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45973.711437152779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45973.711437152779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45973.711437152779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45973.711437152779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45973.711437152779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45973.711437152779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45973.711437152779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45973.711437152779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45973.711437152779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45973.711437152779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45973.711437152779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45973.711437152779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45973.711437152779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45973.711437152779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45973.711437152779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45973.711437152779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45973.711437152779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45973.711437152779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45973.711437152779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45973.711437152779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45973.711437152779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45973.711437152779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45973.711437152779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45973.711437152779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45973.711437152779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45973.711437152779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45973.711437152779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45973.711437152779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45973.711437152779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45973.711437152779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45973.711437152779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45973.711437152779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45973.711437152779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45973.711437152779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45973.711437152779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45973.711437152779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45973.711437152779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45973.711437152779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45973.711437152779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45973.711437152779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45973.711437152779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45973.711437152779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45973.711437152779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45973.711437152779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45973.711437152779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45973.711437152779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45973.711437152779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45973.711437152779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45973.711437152779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45973.711437152779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45973.711437152779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45973.711437152779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45973.711437152779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45973.711437152779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45973.711437152779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45973.711437152779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45973.711437152779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45973.711437152779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45973.711437152779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45973.711437152779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45973.711437152779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45973.711437152779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45973.711437152779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45973.711437152779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45973.711437152779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45973.711437152779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45973.711437152779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45973.711437152779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45973.711437152779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45973.711437152779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45973.711437152779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45973.711437152779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45973.711437152779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45973.711437152779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45973.711437152779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45973.711437152779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45973.711437152779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45973.711437152779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45973.711437152779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45973.711437152779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45973.711437152779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45973.711437152779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45973.711437152779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45973.711437152779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45973.711437152779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45973.711437152779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45973.711437152779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45973.711437152779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45973.711437152779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45973.711437152779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45973.711437152779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45973.711437152779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45973.711437152779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45973.711437152779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45973.711437152779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45973.711437152779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45973.711437152779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45973.711437152779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45973.711437152779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45973.711437152779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45973.711437152779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45973.711437152779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45973.711437152779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45973.711437152779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45973.711437152779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45973.711437152779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45973.711437152779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45973.711437152779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45973.711437152779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45973.711437152779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45973.711437152779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45973.711437152779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45973.711437152779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45973.711437152779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45973.711437152779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45973.711437152779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45973.711437152779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45973.711437152779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45973.711437152779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45973.711437152779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45973.711437152779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45973.711437152779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45973.711437152779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45973.711437152779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45973.711437152779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45973.711437152779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45973.711437152779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45973.711437152779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45973.711437152779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45973.711437152779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45973.711437152779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45973.711437152779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45973.711437152779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45973.711437152779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45973.711437152779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45973.711437152779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45973.711437152779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45973.711437152779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45973.711437152779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45973.711437152779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45973.711437152779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45973.711437152779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45973.711437152779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45973.711437152779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45973.711437152779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45973.711437152779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45973.711437152779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45973.711437152779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45973.711437152779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45973.711437152779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45973.711437152779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45973.711437152779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45973.711437152779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45973.711437152779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45973.711437152779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45973.711437152779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45973.711437152779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45973.711437152779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45973.711437152779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45973.711437152779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45973.711437152779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45973.711437152779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45973.711437152779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45973.711437152779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45973.711437152779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45973.711437152779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45973.711437152779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45973.711437152779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45973.711437152779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45973.711437152779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45973.711437152779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45973.711437152779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45973.711437152779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45973.711437152779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45973.711437152779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45973.711437152779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45973.711437152779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45973.711437152779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45973.711437152779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45973.711437152779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45973.711437152779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45973.711437152779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45973.711437152779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45973.711437152779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45973.711437152779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45973.711437152779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45973.711437152779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45973.711437152779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45973.711437152779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45973.711437152779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45973.711437152779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45973.711437152779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45973.711437152779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45973.711437152779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45973.711437152779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45973.711437152779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45973.711437152779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45973.711437152779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45973.711437152779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45973.711437152779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45973.711437152779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45973.711437152779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45973.711437152779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45973.711437152779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45973.711437152779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45973.711437152779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45973.711437152779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45973.711437152779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45973.711437152779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45973.711437152779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45973.711437152779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45973.711437152779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45973.711437152779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45973.711437152779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45973.711437152779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45973.711437152779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45973.711437152779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45973.711437152779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45973.711437152779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45973.711437152779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45973.711437152779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45973.711437152779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45973.711437152779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45973.711437152779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45973.711437152779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45973.711437152779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45973.711437152779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45973.711437152779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45973.711437152779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45973.711437152779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45973.711437152779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45973.711437152779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45973.711437152779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45973.711437152779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45973.711437152779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45973.711437152779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45973.711437152779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45973.711437152779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45973.711437152779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45973.711437152779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45973.711437152779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45973.711437152779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45973.711437152779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45973.711437152779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45973.711437152779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45973.711437152779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45973.711437152779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45973.711437152779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45973.711437152779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45973.711437152779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45973.711437152779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45973.711437152779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45973.711437152779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45973.711437152779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45973.711437152779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45973.711437152779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45973.711437152779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45973.711437152779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45973.711437152779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45973.711437152779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45973.711437152779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45973.711437152779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45973.711437152779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45973.711437152779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45973.711437152779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45973.711437152779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45973.711437152779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45973.711437152779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45973.711437152779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45973.711437152779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45973.711437152779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45973.711437152779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45973.711437152779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45973.711437152779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45973.711437152779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45973.711437152779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45973.711437152779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45973.711437152779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45973.711437152779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45973.711437152779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45973.711437152779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45973.711437152779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45973.711437152779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45973.711437152779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45973.711437152779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45973.711437152779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45973.711437152779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45973.711437152779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45973.711437152779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45973.711437152779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45973.711437152779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45973.711437152779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45973.711437152779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45973.711437152779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45973.711437152779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45973.711437152779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45973.711437152779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45973.711437152779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45973.711437152779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45973.711437152779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45973.711437152779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45973.711437152779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45973.711437152779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45973.711437152779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45973.711437152779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45973.711437152779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45973.711437152779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45973.711437152779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45973.711437152779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45973.711437152779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45973.711437152779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45973.711437152779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45973.711437152779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45973.711437152779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45973.711437152779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45973.711437152779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45973.711437152779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45973.711437152779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45973.711437152779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45973.711437152779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45973.711437152779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45973.711437152779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45973.711437152779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45973.711437152779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45973.711437152779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45973.711437152779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45973.711437152779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45973.711437152779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45973.711437152779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45973.711437152779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45973.711437152779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45973.711437152779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45973.711437152779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45973.711437152779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45973.711437152779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45973.711437152779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45973.711437152779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45973.711437152779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45973.711437152779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45973.711437152779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45973.711437152779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45973.711437152779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45973.711437152779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45973.711437152779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45973.711437152779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45973.711437152779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45973.711437152779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45973.711437152779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45973.711437152779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45973.711437152779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45973.711437152779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45973.711437152779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45973.711437152779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45973.711437152779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45973.711437152779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45973.711437152779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45973.711437152779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45973.711437152779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45973.711437152779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45973.711437152779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45973.711437152779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45973.711437152779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45973.711437152779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45973.711437152779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45973.711437152779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45973.711437152779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45973.711437152779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45973.711437152779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45973.711437152779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45973.711437152779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45973.711437152779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45973.711437152779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45973.711437152779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45973.711437152779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45973.711437152779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45973.711437152779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45973.711437152779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45973.711437152779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45973.711437152779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45973.711437152779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45973.711437152779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45973.711437152779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45973.711437152779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45973.711437152779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45973.711437152779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45973.711437152779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45973.711437152779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45973.711437152779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45973.711437152779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45973.711437152779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45973.711437152779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45973.711437152779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45973.711437152779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45973.711437152779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45973.711437152779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45973.711437152779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45973.711437152779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45973.711437152779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45973.711437152779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45973.711437152779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45973.711437152779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45973.711437152779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45973.711437152779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45973.711437152779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45973.711437152779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45973.711437152779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45973.711437152779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45973.711437152779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45973.711437152779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45973.711437152779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45973.711437152779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45973.711437152779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45973.711437152779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45973.711437152779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45973.711437152779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45973.711437152779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45973.711437152779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45973.711437152779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45973.711437152779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45973.711437152779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45973.711437152779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45973.711437152779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45973.711437152779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45973.711437152779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45973.711437152779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45973.711437152779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45973.711437152779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45973.711437152779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45973.711437152779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45973.711437152779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45973.711437152779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45973.711437152779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45973.711437152779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45973.711437152779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45973.711437152779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45973.711437152779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45973.711437152779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45973.711437152779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45973.711437152779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45973.711437152779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45973.711437152779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45973.711437152779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45973.711437152779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45973.711437152779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45973.711437152779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45973.711437152779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45973.711437152779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45973.711437152779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45973.711437152779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45973.711437152779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45973.711437152779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45973.711437152779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45973.711437152779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45973.711437152779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45973.711437152779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45973.711437152779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45973.711437152779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45973.711437152779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45973.711437152779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45973.711437152779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45973.711437152779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45973.711437152779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45973.711437152779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45973.711437152779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45973.711437152779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45973.711437152779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45973.711437152779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45973.711437152779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45973.711437152779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45973.711437152779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45973.711437152779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45973.711437152779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45973.711437152779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45973.711437152779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45973.711437152779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45973.711437152779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45973.711437152779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45973.711437152779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45973.711437152779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45973.711437152779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45973.711437152779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45973.711437152779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45973.711437152779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45973.711437152779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45973.711437152779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45973.711437152779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45973.711437152779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45973.711437152779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45973.711437152779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45973.711437152779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45973.711437152779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45973.711437152779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45973.711437152779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45973.711437152779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45973.711437152779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45973.711437152779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45973.711437152779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45973.711437152779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45973.711437152779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45973.711437152779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45973.711437152779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45973.711437152779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45973.711437152779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45973.711437152779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45973.711437152779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45973.711437152779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45973.711437152779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45973.711437152779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45973.711437152779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45973.711437152779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45973.711437152779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45973.711437152779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45973.711437152779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45973.711437152779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45973.711437152779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45973.711437152779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45973.711437152779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45973.711437152779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45973.711437152779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45973.711437152779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45973.711437152779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45973.711437152779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45973.711437152779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45973.711437152779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45973.711437152779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45973.711437152779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45973.711437152779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45973.711437152779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45973.711437152779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45973.711437152779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45973.711437152779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45973.711437152779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45973.711437152779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45973.711437152779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45973.711437152779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45973.711437152779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45973.711437152779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45973.711437152779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45973.711437152779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45973.711437152779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45973.711437152779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45973.711437152779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45973.711437152779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45973.711437152779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45973.711437152779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45973.711437152779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45973.711437152779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45973.711437152779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45973.711437152779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45973.711437152779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45973.711437152779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45973.711437152779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45973.711437152779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45973.711437152779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45973.711437152779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45973.711437152779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45973.711437152779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45973.711437152779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45973.711437152779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45973.711437152779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45973.711437152779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45973.711437152779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45973.711437152779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45973.711437152779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45973.711437152779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45973.711437152779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45973.711437152779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45973.711437152779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45973.711437152779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45973.711437152779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45973.711437152779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45973.711437152779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45973.711437152779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45973.711437152779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45973.711437152779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45973.711437152779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45973.711437152779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45973.711437152779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45973.711437152779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45973.711437152779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45973.711437152779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45973.711437152779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45973.711437152779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45973.711437152779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45973.711437152779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45973.711437152779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45973.711437152779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45973.711437152779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45973.711437152779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45973.711437152779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45973.711437152779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45973.711437152779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45973.711437152779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45973.711437152779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45973.711437152779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45973.711437152779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45973.711437152779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45973.711437152779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45973.711437152779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45973.711437152779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45973.711437152779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45973.711437152779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45973.711437152779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45973.711437152779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45973.711437152779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45973.711437152779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45973.711437152779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45973.711437152779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45973.711437152779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45973.711437152779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45973.711437152779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45973.711437152779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45973.711437152779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45973.711437152779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45973.711437152779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45973.711437152779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45973.711437152779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45973.711437152779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45973.711437152779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45973.711437152779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45973.711437152779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45973.711437152779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45973.711437152779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45973.711437152779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45973.711437152779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45973.711437152779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45973.711437152779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45973.711437152779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45973.711437152779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45973.711437152779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45973.711437152779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45973.711437152779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45973.711437152779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45973.711437152779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45973.711437152779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45973.711437152779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45973.711437152779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45973.711437152779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45973.711437152779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45973.711437152779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45973.711437152779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45973.711437152779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45973.711437152779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45973.711437152779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45973.711437152779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45973.711437152779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45973.711437152779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45973.711437152779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45973.711437152779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45973.711437152779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45973.711437152779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45973.711437152779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45973.711437152779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45973.711437152779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45973.711437152779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45973.711437152779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45973.711437152779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45973.711437152779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45973.711437152779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45973.711437152779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45973.711437152779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45973.711437152779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45973.711437152779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45973.711437152779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45973.711437152779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45973.711437152779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45973.711437152779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45973.711437152779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45973.711437152779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45973.711437152779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45973.711437152779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45973.711437152779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45973.711437152779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45973.711437152779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45973.711437152779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45973.711437152779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45973.711437152779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45973.711437152779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45973.711437152779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45973.711437152779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45973.711437152779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45973.711437152779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45973.711437152779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45973.711437152779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45973.711437152779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45973.711437152779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45973.711437152779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45973.711437152779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45973.711437152779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45973.711437152779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45973.711437152779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45973.711437152779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45973.711437152779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45973.711437152779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45973.711437152779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45973.711437152779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45973.711437152779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45973.711437152779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45973.711437152779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45973.711437152779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45973.711437152779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45973.711437152779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45973.711437152779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45973.711437152779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45973.711437152779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45973.711437152779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45973.711437152779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45973.711437152779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45973.711437152779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45973.711437152779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45973.711437152779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45973.711437152779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45973.711437152779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45973.711437152779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45973.711437152779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45973.711437152779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45973.711437152779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45973.711437152779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45973.711437152779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45973.711437152779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45973.711437152779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45973.711437152779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45973.711437152779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45973.711437152779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45973.711437152779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45973.711437152779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45973.711437152779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45973.711437152779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45973.711437152779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45973.711437152779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45973.711437152779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45973.711437152779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45973.711437152779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45973.711437152779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45973.711437152779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45973.711437152779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45973.711437152779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45973.711437152779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45973.711437152779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45973.711437152779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45973.711437152779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45973.711437152779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45973.711437152779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45973.711437152779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45973.711437152779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45973.711437152779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45973.711437152779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45973.711437152779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45973.711437152779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45973.711437152779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45973.711437152779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45973.711437152779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45973.711437152779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45973.711437152779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45973.711437152779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45973.711437152779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45973.711437152779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45973.711437152779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45973.711437152779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45973.711437152779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45973.711437152779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45973.711437152779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45973.711437152779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45973.711437152779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45973.711437152779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45973.711437152779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45973.711437152779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45973.711437152779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45973.711437152779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45973.711437152779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45973.711437152779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45973.711437152779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45973.711437152779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45973.711437152779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45973.711437152779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45973.711437152779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45973.711437152779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45973.711437152779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45973.711437152779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45973.711437152779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45973.711437152779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45973.711437152779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45973.711437152779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45973.711437152779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45973.711437152779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45973.711437152779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45973.711437152779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45973.711437152779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45973.711437152779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45973.711437152779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45973.711437152779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45973.711437152779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45973.711437152779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45973.711437152779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45973.711437152779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45973.711437152779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45973.711437152779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45973.711437152779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45973.711437152779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45973.711437152779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45973.711437152779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45973.711437152779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45973.711437152779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45973.711437152779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45973.711437152779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45973.711437152779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45973.711437152779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45973.711437152779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45973.711437152779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45973.711437152779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45973.711437152779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45973.711437152779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45973.711437152779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45973.711437152779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45973.711437152779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45973.711437152779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45973.711437152779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45973.711437152779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45973.711437152779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45973.711437152779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45973.711437152779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45973.711437152779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45973.711437152779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45973.711437152779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45973.711437152779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45973.711437152779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45973.711437152779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45973.711437152779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45973.711437152779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45973.711437152779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45973.711437152779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45973.711437152779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45973.711437152779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45973.711437152779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45973.711437152779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45973.711437152779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45973.711437152779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45973.711437152779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45973.711437152779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45973.711437152779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45973.711437152779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45973.711437152779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45973.711437152779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45973.711437152779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45973.711437152779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45973.711437152779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45973.711437152779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45973.711437152779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45973.711437152779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45973.711437152779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45973.711437152779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45973.711437152779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45973.711437152779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45973.711437152779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45973.711437152779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45973.711437152779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45973.711437152779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45973.711437152779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45973.711437152779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45973.711437152779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45973.711437152779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45973.711437152779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45973.711437152779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45973.711437152779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45973.711437152779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45973.711437152779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45973.711437152779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45973.711437152779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45973.711437152779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45973.711437152779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45973.711437152779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45973.711437152779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45973.711437152779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45973.711437152779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45973.711437152779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45973.711437152779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45973.711437152779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45973.711437152779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45973.711437152779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45973.711437152779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45973.711437152779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45973.711437152779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45973.711437152779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45973.711437152779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45973.711437152779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45973.711437152779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45973.711437152779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45973.711437152779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45973.711437152779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45973.711437152779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45973.711437152779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45973.711437152779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45973.711437152779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45973.711437152779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45973.711437152779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45973.711437152779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45973.711437152779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45973.711437152779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45973.711437152779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45973.711437152779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45973.711437152779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45973.711437152779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45973.711437152779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45973.711437152779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45973.711437152779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45973.711437152779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45973.711437152779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45973.711437152779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45973.711437152779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45973.711437152779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45973.711437152779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45973.711437152779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45973.711437152779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45973.711437152779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45973.711437152779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45973.711437152779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45973.711437152779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45973.711437152779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45973.711437152779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45973.711437152779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45973.711437152779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45973.711437152779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45973.711437152779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45973.711437152779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45973.711437152779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45973.711437152779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45973.711437152779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45973.711437152779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45973.711437152779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45973.711437152779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45973.711437152779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45973.711437152779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45973.711437152779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45973.711437152779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45973.711437152779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45973.711437152779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45973.711437152779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45973.711437152779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45973.711437152779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45973.711437152779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45973.711437152779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45973.711437152779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45973.711437152779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45973.711437152779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45973.711437152779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45973.711437152779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5" sqref="D5: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270.23071956018248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45973.711437152779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45973.711437152779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45973.711437152779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45973.711437152779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45973.711437152779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45973.711437152779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45973.711437152779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45973.711437152779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45973.711437152779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45973.711437152779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45973.711437152779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45973.711437152779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45973.711437152779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45973.711437152779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45973.711437152779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45973.711437152779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45973.711437152779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45973.711437152779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45973.711437152779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45973.711437152779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45973.711437152779</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45973.711437152779</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45973.711437152779</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45973.711437152779</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45973.711437152779</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45973.711437152779</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45973.711437152779</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45973.711437152779</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ca="1">IFERROR(NOW()-F31,"")</f>
        <v>45973.711437152779</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45973.711437152779</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45973.711437152779</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ca="1">IFERROR(NOW()-F34,"")</f>
        <v>45973.711437152779</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81.87937696759036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47.522559837962035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21" ca="1" si="1">IFERROR(NOW()-F4,"")</f>
        <v>25.050326041666267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33090</v>
      </c>
      <c r="E6" s="124" t="s">
        <v>39021</v>
      </c>
      <c r="F6" s="173">
        <v>45973.692233796297</v>
      </c>
      <c r="G6" s="126">
        <f t="shared" ca="1" si="1"/>
        <v>1.920335648173932E-2</v>
      </c>
      <c r="H6" s="125">
        <v>45973.67765046296</v>
      </c>
      <c r="I6" s="124" t="str">
        <f>IFERROR(VLOOKUP(D6,DB!A:F,6,0),"")</f>
        <v>SCECO</v>
      </c>
      <c r="J6" s="124" t="str">
        <f>IFERROR(VLOOKUP(D6,DB!A:G,7,0),"")</f>
        <v>Dead</v>
      </c>
      <c r="K6" s="124" t="s">
        <v>39120</v>
      </c>
      <c r="L6" s="124" t="str">
        <f>IFERROR(VLOOKUP(D6,DB!A:I,9,0),"")</f>
        <v>Latis</v>
      </c>
    </row>
    <row r="7" spans="1:13">
      <c r="A7" s="124"/>
      <c r="B7" s="124" t="str">
        <f>IFERROR(VLOOKUP(D7,DB!A:K,11,0),"")</f>
        <v/>
      </c>
      <c r="C7" s="124"/>
      <c r="D7" s="124"/>
      <c r="E7" s="124"/>
      <c r="F7" s="124"/>
      <c r="G7" s="126">
        <f t="shared" ca="1" si="1"/>
        <v>45973.711437152779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45973.711437152779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45973.711437152779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45973.711437152779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45973.711437152779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45973.711437152779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45973.711437152779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45973.711437152779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45973.711437152779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45973.711437152779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45973.711437152779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45973.711437152779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45973.711437152779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45973.711437152779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45973.711437152779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ref="G22:G85" ca="1" si="2">IFERROR(NOW()-F22,"")</f>
        <v>45973.711437152779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45973.711437152779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45973.711437152779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45973.711437152779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45973.711437152779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45973.711437152779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45973.711437152779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45973.711437152779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45973.711437152779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45973.711437152779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45973.711437152779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45973.711437152779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45973.711437152779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45973.711437152779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45973.711437152779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45973.711437152779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45973.711437152779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45973.711437152779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45973.711437152779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45973.711437152779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45973.711437152779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45973.711437152779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45973.711437152779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45973.711437152779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45973.711437152779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45973.711437152779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45973.711437152779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45973.711437152779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45973.711437152779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45973.711437152779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45973.711437152779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45973.711437152779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45973.711437152779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45973.711437152779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45973.711437152779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45973.711437152779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45973.711437152779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45973.711437152779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45973.711437152779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45973.711437152779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45973.711437152779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45973.711437152779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45973.711437152779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45973.711437152779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45973.711437152779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45973.711437152779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45973.711437152779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45973.711437152779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45973.711437152779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45973.711437152779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45973.711437152779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45973.711437152779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45973.711437152779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45973.711437152779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45973.711437152779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45973.711437152779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45973.711437152779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45973.711437152779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45973.711437152779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45973.711437152779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45973.711437152779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45973.711437152779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45973.711437152779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45973.711437152779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ref="G86:G149" ca="1" si="3">IFERROR(NOW()-F86,"")</f>
        <v>45973.711437152779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45973.711437152779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45973.711437152779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45973.711437152779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45973.711437152779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45973.711437152779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45973.711437152779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45973.711437152779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45973.711437152779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45973.711437152779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45973.711437152779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45973.711437152779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45973.711437152779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45973.711437152779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45973.711437152779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45973.711437152779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45973.711437152779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45973.711437152779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45973.711437152779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45973.711437152779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45973.711437152779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45973.711437152779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45973.711437152779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45973.711437152779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45973.711437152779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45973.711437152779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45973.711437152779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45973.711437152779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45973.711437152779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45973.711437152779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45973.711437152779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45973.711437152779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45973.711437152779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45973.711437152779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45973.711437152779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45973.711437152779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45973.711437152779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45973.711437152779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45973.711437152779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45973.711437152779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45973.711437152779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45973.711437152779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45973.711437152779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45973.711437152779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45973.711437152779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45973.711437152779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45973.711437152779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45973.711437152779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45973.711437152779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45973.711437152779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45973.711437152779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45973.711437152779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45973.711437152779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45973.711437152779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45973.711437152779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45973.711437152779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45973.711437152779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45973.711437152779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45973.711437152779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45973.711437152779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45973.711437152779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45973.711437152779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45973.711437152779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45973.711437152779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ref="G150:G213" ca="1" si="4">IFERROR(NOW()-F150,"")</f>
        <v>45973.711437152779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45973.711437152779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45973.711437152779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45973.711437152779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45973.711437152779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45973.711437152779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45973.711437152779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45973.711437152779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45973.711437152779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45973.711437152779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45973.711437152779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45973.711437152779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45973.711437152779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45973.711437152779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45973.711437152779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45973.711437152779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45973.711437152779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45973.711437152779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45973.711437152779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45973.711437152779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45973.711437152779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45973.711437152779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45973.711437152779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45973.711437152779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45973.711437152779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45973.711437152779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45973.711437152779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45973.711437152779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45973.711437152779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45973.711437152779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45973.711437152779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45973.711437152779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45973.711437152779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45973.711437152779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45973.711437152779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45973.711437152779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45973.711437152779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45973.711437152779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45973.711437152779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45973.711437152779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45973.711437152779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45973.711437152779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45973.711437152779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45973.711437152779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45973.711437152779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45973.711437152779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45973.711437152779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45973.711437152779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45973.711437152779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45973.711437152779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45973.711437152779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45973.711437152779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45973.711437152779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45973.711437152779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45973.711437152779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45973.711437152779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45973.711437152779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45973.711437152779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45973.711437152779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45973.711437152779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45973.711437152779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45973.711437152779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45973.711437152779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45973.711437152779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ref="G214:G277" ca="1" si="5">IFERROR(NOW()-F214,"")</f>
        <v>45973.711437152779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45973.711437152779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45973.711437152779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45973.711437152779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45973.711437152779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45973.711437152779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45973.711437152779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45973.711437152779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45973.711437152779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45973.711437152779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45973.711437152779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45973.711437152779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45973.711437152779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45973.711437152779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45973.711437152779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45973.711437152779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45973.711437152779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45973.711437152779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45973.711437152779</v>
      </c>
      <c r="H232" s="124"/>
      <c r="I232" s="124" t="str">
        <f>IFERROR(VLOOKUP(D232,DB!A:F,6,0),"")</f>
        <v/>
      </c>
      <c r="J232" s="124" t="str">
        <f>IFERROR(VLOOKUP(D232,DB!A:G,7,0),"")</f>
        <v/>
      </c>
      <c r="K232" s="124"/>
      <c r="L232" s="124" t="str">
        <f>IFERROR(VLOOKUP(D232,DB!A:I,9,0),"")</f>
        <v/>
      </c>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sheetData>
  <dataValidations count="2">
    <dataValidation allowBlank="1" showInputMessage="1" showErrorMessage="1" sqref="E1" xr:uid="{920C6338-E771-4DAE-8C89-92A9093EA4DE}"/>
    <dataValidation type="list" allowBlank="1" showInputMessage="1" showErrorMessage="1" sqref="E2:E2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tabSelected="1"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39121</v>
      </c>
      <c r="B2" s="141" t="str">
        <f>IFERROR(VLOOKUP(D2,DB!A:K,11,0),"")</f>
        <v>R6</v>
      </c>
      <c r="C2" s="142">
        <v>1</v>
      </c>
      <c r="D2" s="141" t="s">
        <v>30913</v>
      </c>
      <c r="E2" s="124" t="s">
        <v>39021</v>
      </c>
      <c r="F2" s="156">
        <v>45973.331250000003</v>
      </c>
      <c r="G2" s="105">
        <f t="shared" ref="G2:G53" ca="1" si="0">IFERROR(NOW()-F2,"-")</f>
        <v>0.38018715277576121</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2</v>
      </c>
      <c r="D3" s="141" t="s">
        <v>30160</v>
      </c>
      <c r="E3" s="124" t="s">
        <v>39021</v>
      </c>
      <c r="F3" s="143">
        <v>45973.697500000002</v>
      </c>
      <c r="G3" s="105">
        <f t="shared" ca="1" si="0"/>
        <v>1.3937152776634321E-2</v>
      </c>
      <c r="H3" s="143">
        <v>45973.679814814815</v>
      </c>
      <c r="I3" s="141" t="str">
        <f>IFERROR(VLOOKUP(D3,DB!A:F,6,0),"")</f>
        <v>SCECO</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45973.711437152779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45973.711437152779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45973.711437152779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45973.711437152779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45973.711437152779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45973.711437152779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45973.711437152779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45973.711437152779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45973.711437152779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45973.711437152779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45973.711437152779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45973.711437152779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45973.711437152779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45973.711437152779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45973.711437152779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45973.711437152779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45973.711437152779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45973.711437152779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45973.711437152779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45973.711437152779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45973.711437152779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45973.711437152779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45973.711437152779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45973.711437152779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45973.711437152779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45973.711437152779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45973.711437152779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45973.711437152779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45973.711437152779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45973.711437152779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45973.711437152779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45973.711437152779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45973.711437152779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45973.711437152779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45973.711437152779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45973.711437152779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45973.711437152779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45973.711437152779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45973.711437152779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45973.711437152779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45973.711437152779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45973.711437152779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45973.711437152779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45973.711437152779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45973.711437152779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45973.711437152779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45973.711437152779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45973.711437152779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45973.711437152779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45973.711437152779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45973.711437152779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45973.711437152779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45973.711437152779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45973.711437152779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45973.711437152779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45973.711437152779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45973.711437152779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45973.711437152779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45973.711437152779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45973.711437152779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45973.711437152779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45973.711437152779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45973.711437152779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45973.711437152779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45973.711437152779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45973.711437152779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45973.711437152779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45973.711437152779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45973.711437152779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45973.711437152779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45973.711437152779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45973.711437152779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45973.711437152779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45973.711437152779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45973.711437152779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45973.711437152779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45973.711437152779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45973.711437152779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45973.711437152779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45973.711437152779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45973.711437152779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45973.711437152779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45973.711437152779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45973.711437152779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45973.711437152779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45973.711437152779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45973.711437152779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45973.711437152779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45973.711437152779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45973.711437152779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45973.711437152779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45973.711437152779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45973.711437152779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45973.711437152779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45973.711437152779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45973.711437152779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45973.711437152779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45973.711437152779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45973.711437152779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45973.711437152779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45973.711437152779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45973.711437152779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45973.711437152779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45973.711437152779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45973.711437152779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45973.711437152779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45973.711437152779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45973.711437152779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45973.711437152779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45973.711437152779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45973.711437152779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45973.711437152779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45973.711437152779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45973.711437152779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45973.711437152779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45973.711437152779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45973.711437152779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45973.711437152779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45973.711437152779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45973.711437152779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45973.711437152779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45973.711437152779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45973.711437152779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45973.711437152779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45973.711437152779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45973.711437152779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45973.711437152779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45973.711437152779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45973.711437152779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45973.711437152779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45973.711437152779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45973.711437152779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45973.711437152779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45973.711437152779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45973.711437152779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45973.711437152779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45973.711437152779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45973.711437152779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45973.711437152779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45973.711437152779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45973.711437152779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45973.711437152779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45973.711437152779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45973.711437152779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45973.711437152779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45973.711437152779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45973.711437152779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45973.711437152779</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