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46" documentId="120_S{2AC9BD13-BADA-5192-A53E-5A8FF88502F6}" xr6:coauthVersionLast="47" xr6:coauthVersionMax="47" xr10:uidLastSave="{537F70D5-7C42-4CCD-82E6-EF00077174E4}"/>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<sst xmlns="http://schemas.openxmlformats.org/spreadsheetml/2006/main" count="180282" uniqueCount="39123">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</sst>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tabSelected="1"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311.31835081018653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1.5387847226520535E-2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45974.266776736113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45974.266776736113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45974.266776736113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45974.266776736113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45974.266776736113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45974.266776736113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45974.266776736113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45974.266776736113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45974.266776736113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45974.266776736113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45974.266776736113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45974.266776736113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45974.266776736113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45974.266776736113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45974.266776736113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45974.266776736113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45974.266776736113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45974.266776736113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45974.266776736113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45974.266776736113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45974.266776736113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45974.266776736113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45974.266776736113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45974.266776736113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45974.266776736113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45974.266776736113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45974.266776736113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45974.266776736113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45974.266776736113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45974.266776736113</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45974.266776736113</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45974.266776736113</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45974.266776736113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45974.266776736113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45974.266776736113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45974.266776736113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45974.266776736113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45974.266776736113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45974.266776736113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45974.266776736113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45974.266776736113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45974.266776736113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45974.266776736113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45974.266776736113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45974.266776736113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45974.266776736113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45974.266776736113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45974.266776736113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45974.266776736113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45974.266776736113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45974.266776736113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45974.266776736113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45974.266776736113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45974.266776736113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45974.266776736113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45974.266776736113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45974.266776736113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45974.266776736113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45974.266776736113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45974.266776736113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45974.266776736113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45974.266776736113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45974.266776736113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45974.266776736113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45974.266776736113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45974.266776736113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45974.266776736113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45974.266776736113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45974.266776736113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45974.266776736113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45974.266776736113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45974.266776736113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45974.266776736113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45974.266776736113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45974.266776736113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45974.266776736113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45974.266776736113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45974.266776736113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45974.266776736113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45974.266776736113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45974.266776736113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45974.266776736113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45974.266776736113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45974.266776736113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45974.266776736113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45974.266776736113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45974.266776736113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45974.266776736113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45974.266776736113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45974.266776736113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45974.266776736113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45974.266776736113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45974.266776736113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45974.266776736113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45974.266776736113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45974.266776736113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45974.266776736113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45974.266776736113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45974.266776736113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45974.266776736113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45974.266776736113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45974.266776736113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45974.266776736113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45974.266776736113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45974.266776736113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45974.266776736113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45974.266776736113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45974.266776736113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45974.266776736113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45974.266776736113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45974.266776736113</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B00BDF20-7E37-4D5E-A29D-969DA03DD644}"/>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149.2669387731512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0.11726284722681157</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45974.266776736113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45974.266776736113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45974.266776736113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45974.266776736113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45974.266776736113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45974.266776736113</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45974.266776736113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45974.266776736113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45974.266776736113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45974.266776736113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45974.266776736113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45974.266776736113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45974.266776736113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45974.266776736113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45974.266776736113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45974.266776736113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45974.266776736113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45974.266776736113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45974.266776736113</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45974.266776736113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45974.266776736113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45974.266776736113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45974.266776736113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45974.266776736113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45974.266776736113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45974.266776736113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45974.266776736113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45974.266776736113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45974.266776736113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45974.266776736113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45974.266776736113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45974.266776736113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45974.266776736113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45974.266776736113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45974.266776736113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45974.266776736113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45974.266776736113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45974.266776736113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45974.266776736113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45974.266776736113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45974.266776736113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45974.266776736113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45974.266776736113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45974.266776736113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45974.266776736113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45974.266776736113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45974.266776736113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45974.266776736113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45974.266776736113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45974.266776736113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45974.266776736113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45974.266776736113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45974.266776736113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45974.266776736113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45974.266776736113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45974.266776736113</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45974.266776736113</v>
      </c>
      <c r="H2" s="22"/>
      <c r="I2" s="19" t="str">
        <f>IFERROR(VLOOKUP(D2,DB!A:F,6,0),"")</f>
        <v/>
      </c>
      <c r="J2" s="18" t="str">
        <f>IFERROR(VLOOKUP(D2,DB!A:G,7,0),"")</f>
        <v/>
      </c>
      <c r="K2" s="45"/>
      <c r="L2" s="23" t="str">
        <f>IFERROR(VLOOKUP(D2,DB!A:I,9,0),"")</f>
        <v/>
      </c>
    </row>
    <row r="3" spans="1:13" ht="15" customHeight="1">
      <c r="A3" s="19"/>
      <c r="B3" s="61" t="str">
        <f>IFERROR(VLOOKUP(D3,DB!A:K,11,0),"")</f>
        <v>R3</v>
      </c>
      <c r="C3" s="18"/>
      <c r="D3" s="18" t="s">
        <v>24863</v>
      </c>
      <c r="E3" s="18"/>
      <c r="F3" s="20"/>
      <c r="G3" s="21">
        <f t="shared" ca="1" si="0"/>
        <v>45974.266776736113</v>
      </c>
      <c r="H3" s="22"/>
      <c r="I3" s="19" t="str">
        <f>IFERROR(VLOOKUP(D3,DB!A:F,6,0),"")</f>
        <v>SCECO+STB</v>
      </c>
      <c r="J3" s="18" t="str">
        <f>IFERROR(VLOOKUP(D3,DB!A:G,7,0),"")</f>
        <v>weak</v>
      </c>
      <c r="K3" s="45"/>
      <c r="L3" s="23" t="str">
        <f>IFERROR(VLOOKUP(D3,DB!A:I,9,0),"")</f>
        <v>Latis</v>
      </c>
    </row>
    <row r="4" spans="1:13" ht="15" customHeight="1">
      <c r="A4" s="19"/>
      <c r="B4" s="61" t="str">
        <f>IFERROR(VLOOKUP(D4,DB!A:K,11,0),"")</f>
        <v/>
      </c>
      <c r="C4" s="18"/>
      <c r="D4" s="18"/>
      <c r="E4" s="18"/>
      <c r="F4" s="20"/>
      <c r="G4" s="21">
        <f t="shared" ref="G4:G67" ca="1" si="1">IFERROR(NOW()-F4,"-")</f>
        <v>45974.266776736113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45974.266776736113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45974.266776736113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45974.266776736113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45974.266776736113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45974.266776736113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45974.266776736113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45974.266776736113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45974.266776736113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45974.266776736113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45974.266776736113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45974.266776736113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45974.266776736113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45974.266776736113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45974.266776736113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45974.266776736113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45974.266776736113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45974.266776736113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45974.266776736113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45974.266776736113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45974.266776736113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45974.266776736113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45974.266776736113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45974.266776736113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45974.266776736113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45974.266776736113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45974.266776736113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45974.266776736113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45974.266776736113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45974.266776736113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45974.266776736113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45974.266776736113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45974.266776736113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45974.266776736113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45974.266776736113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45974.266776736113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45974.266776736113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45974.266776736113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45974.266776736113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45974.266776736113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45974.266776736113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45974.266776736113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45974.266776736113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45974.266776736113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45974.266776736113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45974.266776736113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45974.266776736113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45974.266776736113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45974.266776736113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45974.266776736113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45974.266776736113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45974.266776736113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45974.266776736113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45974.266776736113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45974.266776736113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45974.266776736113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45974.266776736113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45974.266776736113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45974.266776736113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45974.266776736113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45974.266776736113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45974.266776736113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45974.266776736113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45974.266776736113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45974.266776736113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45974.266776736113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45974.266776736113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45974.266776736113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45974.266776736113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45974.266776736113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45974.266776736113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45974.266776736113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45974.266776736113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45974.266776736113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45974.266776736113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45974.266776736113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45974.266776736113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45974.266776736113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45974.266776736113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45974.266776736113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45974.266776736113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45974.266776736113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45974.266776736113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45974.266776736113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45974.266776736113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45974.266776736113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45974.266776736113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45974.266776736113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45974.266776736113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45974.266776736113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45974.266776736113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45974.266776736113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45974.266776736113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45974.266776736113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45974.266776736113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45974.266776736113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45974.266776736113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45974.266776736113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45974.266776736113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45974.266776736113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45974.266776736113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45974.266776736113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45974.266776736113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45974.266776736113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45974.266776736113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45974.266776736113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45974.266776736113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45974.266776736113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45974.266776736113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45974.266776736113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45974.266776736113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45974.266776736113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45974.266776736113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45974.266776736113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45974.266776736113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45974.266776736113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45974.266776736113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45974.266776736113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45974.266776736113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45974.266776736113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45974.266776736113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45974.266776736113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45974.266776736113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45974.266776736113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45974.266776736113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45974.266776736113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45974.266776736113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45974.266776736113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45974.266776736113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45974.266776736113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45974.266776736113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45974.266776736113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45974.266776736113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45974.266776736113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45974.266776736113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45974.266776736113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45974.266776736113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45974.266776736113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45974.266776736113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45974.266776736113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45974.266776736113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45974.266776736113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45974.266776736113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45974.266776736113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45974.266776736113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45974.266776736113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45974.266776736113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45974.266776736113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45974.266776736113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45974.266776736113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45974.266776736113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45974.266776736113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45974.266776736113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45974.266776736113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45974.266776736113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45974.266776736113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45974.266776736113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45974.266776736113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45974.266776736113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45974.266776736113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45974.266776736113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45974.266776736113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45974.266776736113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45974.266776736113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45974.266776736113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45974.266776736113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45974.266776736113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45974.266776736113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45974.266776736113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45974.266776736113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45974.266776736113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45974.266776736113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45974.266776736113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45974.266776736113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45974.266776736113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45974.266776736113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45974.266776736113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45974.266776736113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45974.266776736113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45974.266776736113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45974.266776736113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45974.266776736113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45974.266776736113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45974.266776736113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45974.266776736113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45974.266776736113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45974.266776736113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45974.266776736113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45974.266776736113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45974.266776736113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45974.266776736113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45974.266776736113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45974.266776736113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45974.266776736113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45974.266776736113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45974.266776736113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45974.266776736113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45974.266776736113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45974.266776736113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45974.266776736113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45974.266776736113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45974.266776736113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45974.266776736113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45974.266776736113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45974.266776736113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45974.266776736113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45974.266776736113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45974.266776736113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45974.266776736113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45974.266776736113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45974.266776736113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45974.266776736113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45974.266776736113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45974.266776736113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45974.266776736113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45974.266776736113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45974.266776736113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45974.266776736113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45974.266776736113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45974.266776736113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45974.266776736113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45974.266776736113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45974.266776736113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45974.266776736113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45974.266776736113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45974.266776736113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45974.266776736113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45974.266776736113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45974.266776736113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45974.266776736113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45974.266776736113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45974.266776736113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45974.266776736113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45974.266776736113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45974.266776736113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45974.266776736113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45974.266776736113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45974.266776736113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45974.266776736113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45974.266776736113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45974.266776736113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45974.266776736113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45974.266776736113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45974.266776736113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45974.266776736113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45974.266776736113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45974.266776736113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45974.266776736113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45974.266776736113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45974.266776736113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45974.266776736113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45974.266776736113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45974.266776736113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45974.266776736113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45974.266776736113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45974.266776736113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45974.266776736113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45974.266776736113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45974.266776736113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45974.266776736113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45974.266776736113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45974.266776736113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45974.266776736113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45974.266776736113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45974.266776736113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45974.266776736113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45974.266776736113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45974.266776736113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45974.266776736113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45974.266776736113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45974.266776736113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45974.266776736113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45974.266776736113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45974.266776736113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45974.266776736113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45974.266776736113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45974.266776736113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45974.266776736113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45974.266776736113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45974.266776736113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45974.266776736113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45974.266776736113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45974.266776736113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45974.266776736113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45974.266776736113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45974.266776736113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45974.266776736113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45974.266776736113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45974.266776736113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45974.266776736113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45974.266776736113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45974.266776736113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45974.266776736113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45974.266776736113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45974.266776736113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45974.266776736113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45974.266776736113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45974.266776736113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45974.266776736113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45974.266776736113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45974.266776736113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45974.266776736113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45974.266776736113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45974.266776736113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45974.266776736113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45974.266776736113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45974.266776736113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45974.266776736113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45974.266776736113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45974.266776736113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45974.266776736113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45974.266776736113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45974.266776736113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45974.266776736113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45974.266776736113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45974.266776736113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45974.266776736113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45974.266776736113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45974.266776736113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45974.266776736113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45974.266776736113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45974.266776736113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45974.266776736113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45974.266776736113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45974.266776736113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45974.266776736113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45974.266776736113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45974.266776736113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45974.266776736113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45974.266776736113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45974.266776736113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45974.266776736113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45974.266776736113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45974.266776736113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45974.266776736113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45974.266776736113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45974.266776736113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45974.266776736113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45974.266776736113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45974.266776736113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45974.266776736113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45974.266776736113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45974.266776736113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45974.266776736113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45974.266776736113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45974.266776736113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45974.266776736113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45974.266776736113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45974.266776736113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45974.266776736113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45974.266776736113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45974.266776736113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45974.266776736113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45974.266776736113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45974.266776736113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45974.266776736113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45974.266776736113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45974.266776736113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45974.266776736113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45974.266776736113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45974.266776736113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45974.266776736113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45974.266776736113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45974.266776736113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45974.266776736113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45974.266776736113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45974.266776736113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45974.266776736113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45974.266776736113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45974.266776736113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45974.266776736113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45974.266776736113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45974.266776736113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45974.266776736113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45974.266776736113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45974.266776736113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45974.266776736113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45974.266776736113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45974.266776736113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45974.266776736113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45974.266776736113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45974.266776736113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45974.266776736113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45974.266776736113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45974.266776736113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45974.266776736113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45974.266776736113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45974.266776736113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45974.266776736113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45974.266776736113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45974.266776736113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45974.266776736113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45974.266776736113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45974.266776736113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45974.266776736113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45974.266776736113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45974.266776736113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45974.266776736113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45974.266776736113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45974.266776736113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45974.266776736113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45974.266776736113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45974.266776736113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45974.266776736113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45974.266776736113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45974.266776736113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45974.266776736113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45974.266776736113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45974.266776736113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45974.266776736113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45974.266776736113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45974.266776736113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45974.266776736113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45974.266776736113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45974.266776736113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45974.266776736113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45974.266776736113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45974.266776736113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45974.266776736113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45974.266776736113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45974.266776736113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45974.266776736113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45974.266776736113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45974.266776736113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45974.266776736113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45974.266776736113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45974.266776736113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45974.266776736113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45974.266776736113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45974.266776736113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45974.266776736113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45974.266776736113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45974.266776736113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45974.266776736113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45974.266776736113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45974.266776736113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45974.266776736113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45974.266776736113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45974.266776736113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45974.266776736113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45974.266776736113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45974.266776736113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45974.266776736113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45974.266776736113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45974.266776736113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45974.266776736113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45974.266776736113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45974.266776736113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45974.266776736113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45974.266776736113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45974.266776736113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45974.266776736113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45974.266776736113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45974.266776736113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45974.266776736113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45974.266776736113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45974.266776736113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45974.266776736113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45974.266776736113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45974.266776736113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45974.266776736113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45974.266776736113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45974.266776736113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45974.266776736113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45974.266776736113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45974.266776736113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45974.266776736113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45974.266776736113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45974.266776736113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45974.266776736113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45974.266776736113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45974.266776736113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45974.266776736113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45974.266776736113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45974.266776736113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45974.266776736113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45974.266776736113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45974.266776736113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45974.266776736113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45974.266776736113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45974.266776736113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45974.266776736113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45974.266776736113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45974.266776736113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45974.266776736113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45974.266776736113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45974.266776736113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45974.266776736113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45974.266776736113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45974.266776736113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45974.266776736113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45974.266776736113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45974.266776736113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45974.266776736113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45974.266776736113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45974.266776736113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45974.266776736113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45974.266776736113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45974.266776736113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45974.266776736113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45974.266776736113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45974.266776736113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45974.266776736113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45974.266776736113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45974.266776736113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45974.266776736113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45974.266776736113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45974.266776736113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45974.266776736113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45974.266776736113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45974.266776736113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45974.266776736113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45974.266776736113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45974.266776736113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45974.266776736113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45974.266776736113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45974.266776736113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45974.266776736113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45974.266776736113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45974.266776736113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45974.266776736113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45974.266776736113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45974.266776736113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45974.266776736113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45974.266776736113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45974.266776736113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45974.266776736113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45974.266776736113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45974.266776736113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45974.266776736113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45974.266776736113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45974.266776736113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45974.266776736113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45974.266776736113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45974.266776736113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45974.266776736113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45974.266776736113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45974.266776736113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45974.266776736113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45974.266776736113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45974.266776736113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45974.266776736113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45974.266776736113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45974.266776736113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45974.266776736113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45974.266776736113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45974.266776736113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45974.266776736113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45974.266776736113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45974.266776736113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45974.266776736113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45974.266776736113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45974.266776736113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45974.266776736113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45974.266776736113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45974.266776736113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45974.266776736113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45974.266776736113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45974.266776736113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45974.266776736113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45974.266776736113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45974.266776736113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45974.266776736113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45974.266776736113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45974.266776736113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45974.266776736113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45974.266776736113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45974.266776736113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45974.266776736113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45974.266776736113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45974.266776736113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45974.266776736113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45974.266776736113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45974.266776736113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45974.266776736113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45974.266776736113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45974.266776736113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45974.266776736113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45974.266776736113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45974.266776736113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45974.266776736113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45974.266776736113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45974.266776736113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45974.266776736113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45974.266776736113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45974.266776736113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45974.266776736113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45974.266776736113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45974.266776736113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45974.266776736113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45974.266776736113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45974.266776736113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45974.266776736113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45974.266776736113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45974.266776736113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45974.266776736113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45974.266776736113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45974.266776736113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45974.266776736113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45974.266776736113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45974.266776736113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45974.266776736113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45974.266776736113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45974.266776736113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45974.266776736113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45974.266776736113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45974.266776736113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45974.266776736113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45974.266776736113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45974.266776736113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45974.266776736113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45974.266776736113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45974.266776736113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45974.266776736113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45974.266776736113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45974.266776736113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45974.266776736113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45974.266776736113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45974.266776736113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45974.266776736113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45974.266776736113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45974.266776736113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45974.266776736113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45974.266776736113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45974.266776736113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45974.266776736113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45974.266776736113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45974.266776736113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45974.266776736113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45974.266776736113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45974.266776736113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45974.266776736113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45974.266776736113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45974.266776736113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45974.266776736113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45974.266776736113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45974.266776736113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45974.266776736113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45974.266776736113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45974.266776736113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45974.266776736113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45974.266776736113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45974.266776736113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45974.266776736113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45974.266776736113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45974.266776736113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45974.266776736113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45974.266776736113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45974.266776736113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45974.266776736113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45974.266776736113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45974.266776736113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45974.266776736113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45974.266776736113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45974.266776736113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45974.266776736113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45974.266776736113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45974.266776736113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45974.266776736113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45974.266776736113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45974.266776736113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45974.266776736113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45974.266776736113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45974.266776736113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45974.266776736113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45974.266776736113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45974.266776736113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45974.266776736113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45974.266776736113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45974.266776736113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45974.266776736113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45974.266776736113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45974.266776736113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45974.266776736113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45974.266776736113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45974.266776736113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45974.266776736113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45974.266776736113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45974.266776736113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45974.266776736113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45974.266776736113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45974.266776736113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45974.266776736113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45974.266776736113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45974.266776736113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45974.266776736113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45974.266776736113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45974.266776736113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45974.266776736113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45974.266776736113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45974.266776736113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45974.266776736113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45974.266776736113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45974.266776736113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45974.266776736113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45974.266776736113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45974.266776736113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45974.266776736113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45974.266776736113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45974.266776736113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45974.266776736113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45974.266776736113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45974.266776736113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45974.266776736113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45974.266776736113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45974.266776736113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45974.266776736113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45974.266776736113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45974.266776736113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45974.266776736113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45974.266776736113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45974.266776736113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45974.266776736113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45974.266776736113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45974.266776736113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45974.266776736113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45974.266776736113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45974.266776736113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45974.266776736113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45974.266776736113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45974.266776736113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45974.266776736113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45974.266776736113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45974.266776736113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45974.266776736113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45974.266776736113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45974.266776736113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45974.266776736113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45974.266776736113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45974.266776736113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45974.266776736113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45974.266776736113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45974.266776736113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45974.266776736113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45974.266776736113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45974.266776736113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45974.266776736113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45974.266776736113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45974.266776736113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45974.266776736113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45974.266776736113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45974.266776736113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45974.266776736113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45974.266776736113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45974.266776736113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45974.266776736113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45974.266776736113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45974.266776736113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45974.266776736113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45974.266776736113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45974.266776736113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45974.266776736113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45974.266776736113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45974.266776736113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45974.266776736113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45974.266776736113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45974.266776736113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45974.266776736113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45974.266776736113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45974.266776736113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45974.266776736113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45974.266776736113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45974.266776736113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45974.266776736113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45974.266776736113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45974.266776736113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45974.266776736113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45974.266776736113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45974.266776736113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45974.266776736113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45974.266776736113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45974.266776736113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45974.266776736113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45974.266776736113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45974.266776736113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45974.266776736113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45974.266776736113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45974.266776736113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45974.266776736113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45974.266776736113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45974.266776736113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45974.266776736113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45974.266776736113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45974.266776736113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45974.266776736113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45974.266776736113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45974.266776736113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45974.266776736113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45974.266776736113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45974.266776736113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45974.266776736113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45974.266776736113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45974.266776736113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45974.266776736113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45974.266776736113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45974.266776736113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45974.266776736113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45974.266776736113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45974.266776736113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45974.266776736113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45974.266776736113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45974.266776736113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45974.266776736113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45974.266776736113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45974.266776736113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45974.266776736113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45974.266776736113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45974.266776736113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45974.266776736113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45974.266776736113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45974.266776736113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45974.266776736113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45974.266776736113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45974.266776736113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45974.266776736113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45974.266776736113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45974.266776736113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45974.266776736113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45974.266776736113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45974.266776736113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45974.266776736113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45974.266776736113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45974.266776736113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45974.266776736113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45974.266776736113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45974.266776736113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45974.266776736113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45974.266776736113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45974.266776736113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45974.266776736113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45974.266776736113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45974.266776736113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45974.266776736113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45974.266776736113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45974.266776736113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45974.266776736113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45974.266776736113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45974.266776736113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45974.266776736113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45974.266776736113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45974.266776736113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45974.266776736113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45974.266776736113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45974.266776736113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45974.266776736113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45974.266776736113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45974.266776736113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45974.266776736113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45974.266776736113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45974.266776736113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45974.266776736113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45974.266776736113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45974.266776736113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45974.266776736113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45974.266776736113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45974.266776736113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45974.266776736113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45974.266776736113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45974.266776736113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45974.266776736113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45974.266776736113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45974.266776736113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45974.266776736113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45974.266776736113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45974.266776736113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45974.266776736113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45974.266776736113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45974.266776736113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45974.266776736113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45974.266776736113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45974.266776736113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45974.266776736113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45974.266776736113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45974.266776736113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45974.266776736113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45974.266776736113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45974.266776736113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45974.266776736113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45974.266776736113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45974.266776736113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45974.266776736113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45974.266776736113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45974.266776736113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45974.266776736113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45974.266776736113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45974.266776736113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45974.266776736113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45974.266776736113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45974.266776736113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45974.266776736113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45974.266776736113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45974.266776736113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45974.266776736113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45974.266776736113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45974.266776736113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45974.266776736113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45974.266776736113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45974.266776736113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45974.266776736113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45974.266776736113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45974.266776736113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45974.266776736113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45974.266776736113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45974.266776736113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45974.266776736113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45974.266776736113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45974.266776736113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45974.266776736113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45974.266776736113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45974.266776736113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45974.266776736113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45974.266776736113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45974.266776736113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45974.266776736113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45974.266776736113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45974.266776736113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45974.266776736113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45974.266776736113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45974.266776736113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45974.266776736113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45974.266776736113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45974.266776736113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45974.266776736113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45974.266776736113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45974.266776736113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45974.266776736113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45974.266776736113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45974.266776736113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45974.266776736113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45974.266776736113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45974.266776736113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45974.266776736113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45974.266776736113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45974.266776736113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45974.266776736113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45974.266776736113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45974.266776736113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45974.266776736113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45974.266776736113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45974.266776736113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45974.266776736113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45974.266776736113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45974.266776736113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45974.266776736113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45974.266776736113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45974.266776736113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45974.266776736113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45974.266776736113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45974.266776736113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45974.266776736113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45974.266776736113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45974.266776736113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45974.266776736113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45974.266776736113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45974.266776736113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45974.266776736113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45974.266776736113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45974.266776736113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45974.266776736113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45974.266776736113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45974.266776736113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45974.266776736113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45974.266776736113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45974.266776736113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45974.266776736113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45974.266776736113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45974.266776736113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45974.266776736113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45974.266776736113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45974.266776736113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45974.266776736113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45974.266776736113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45974.266776736113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45974.266776736113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45974.266776736113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45974.266776736113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45974.266776736113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45974.266776736113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45974.266776736113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45974.266776736113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45974.266776736113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45974.266776736113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45974.266776736113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45974.266776736113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45974.266776736113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45974.266776736113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45974.266776736113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45974.266776736113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45974.266776736113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45974.266776736113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45974.266776736113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45974.266776736113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45974.266776736113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45974.266776736113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45974.266776736113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45974.266776736113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45974.266776736113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45974.266776736113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45974.266776736113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45974.266776736113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45974.266776736113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45974.266776736113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45974.266776736113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45974.266776736113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45974.266776736113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45974.266776736113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45974.266776736113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45974.266776736113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45974.266776736113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45974.266776736113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45974.266776736113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45974.266776736113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45974.266776736113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45974.266776736113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45974.266776736113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45974.266776736113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45974.266776736113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45974.266776736113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45974.266776736113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45974.266776736113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45974.266776736113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45974.266776736113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45974.266776736113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45974.266776736113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45974.266776736113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45974.266776736113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45974.266776736113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45974.266776736113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45974.266776736113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45974.266776736113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45974.266776736113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45974.266776736113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45974.266776736113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45974.266776736113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45974.266776736113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45974.266776736113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45974.266776736113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45974.266776736113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45974.266776736113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270.78605914351647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45974.266776736113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45974.266776736113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45974.266776736113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45974.266776736113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45974.266776736113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45974.266776736113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45974.266776736113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45974.266776736113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45974.266776736113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45974.266776736113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45974.266776736113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45974.266776736113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45974.266776736113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45974.266776736113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45974.266776736113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45974.266776736113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45974.266776736113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45974.266776736113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45974.266776736113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45974.266776736113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45974.266776736113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45974.266776736113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45974.266776736113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45974.266776736113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45974.266776736113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45974.266776736113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45974.266776736113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45974.266776736113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45974.266776736113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45974.266776736113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45974.266776736113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45974.266776736113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45974.266776736113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45974.266776736113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45974.266776736113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45974.266776736113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45974.266776736113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45974.266776736113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45974.266776736113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45974.266776736113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45974.266776736113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45974.266776736113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45974.266776736113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45974.266776736113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45974.266776736113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45974.266776736113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45974.266776736113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45974.266776736113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45974.266776736113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45974.266776736113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45974.266776736113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45974.266776736113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45974.266776736113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45974.266776736113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45974.266776736113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45974.266776736113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45974.266776736113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45974.266776736113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45974.266776736113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45974.266776736113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45974.266776736113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45974.266776736113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45974.266776736113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45974.266776736113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45974.266776736113</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82.43471655092435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48.077899421296024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25.605665625000256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45974.266776736113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45974.266776736113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45974.266776736113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45974.266776736113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45974.266776736113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45974.266776736113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45974.266776736113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45974.266776736113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45974.266776736113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45974.266776736113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45974.266776736113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45974.266776736113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45974.266776736113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45974.266776736113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45974.266776736113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45974.266776736113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45974.266776736113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45974.266776736113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45974.266776736113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45974.266776736113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45974.266776736113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45974.266776736113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45974.266776736113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45974.266776736113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45974.266776736113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45974.266776736113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45974.266776736113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45974.266776736113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45974.266776736113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45974.266776736113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45974.266776736113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45974.266776736113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45974.266776736113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45974.266776736113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45974.266776736113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45974.266776736113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45974.266776736113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45974.266776736113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45974.266776736113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45974.266776736113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45974.266776736113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45974.266776736113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45974.266776736113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45974.266776736113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45974.266776736113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45974.266776736113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45974.266776736113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45974.266776736113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45974.266776736113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45974.266776736113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45974.266776736113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45974.266776736113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45974.266776736113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45974.266776736113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45974.266776736113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45974.266776736113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45974.266776736113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45974.266776736113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45974.266776736113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45974.266776736113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45974.266776736113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45974.266776736113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45974.266776736113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45974.266776736113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45974.266776736113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45974.266776736113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45974.266776736113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45974.266776736113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45974.266776736113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45974.266776736113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45974.266776736113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45974.266776736113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45974.266776736113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45974.266776736113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45974.266776736113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45974.266776736113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45974.266776736113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45974.266776736113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45974.266776736113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45974.266776736113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45974.266776736113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45974.266776736113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45974.266776736113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45974.266776736113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45974.266776736113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45974.266776736113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45974.266776736113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45974.266776736113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45974.266776736113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45974.266776736113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45974.266776736113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45974.266776736113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45974.266776736113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45974.266776736113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45974.266776736113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45974.266776736113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45974.266776736113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45974.266776736113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45974.266776736113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45974.266776736113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45974.266776736113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45974.266776736113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45974.266776736113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45974.266776736113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45974.266776736113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45974.266776736113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45974.266776736113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45974.266776736113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45974.266776736113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45974.266776736113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45974.266776736113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45974.266776736113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45974.266776736113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45974.266776736113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45974.266776736113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45974.266776736113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45974.266776736113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45974.266776736113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45974.266776736113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45974.266776736113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45974.266776736113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45974.266776736113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45974.266776736113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45974.266776736113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45974.266776736113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45974.266776736113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45974.266776736113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45974.266776736113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45974.266776736113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45974.266776736113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45974.266776736113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45974.266776736113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45974.266776736113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45974.266776736113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45974.266776736113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45974.266776736113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45974.266776736113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45974.266776736113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45974.266776736113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45974.266776736113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45974.266776736113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45974.266776736113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45974.266776736113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45974.266776736113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45974.266776736113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45974.266776736113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45974.266776736113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45974.266776736113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45974.266776736113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45974.266776736113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45974.266776736113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45974.266776736113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45974.266776736113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45974.266776736113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45974.266776736113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45974.266776736113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45974.266776736113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45974.266776736113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45974.266776736113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45974.266776736113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45974.266776736113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45974.266776736113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45974.266776736113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45974.266776736113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45974.266776736113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45974.266776736113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45974.266776736113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45974.266776736113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45974.266776736113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45974.266776736113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45974.266776736113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45974.266776736113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45974.266776736113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45974.266776736113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45974.266776736113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45974.266776736113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45974.266776736113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45974.266776736113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45974.266776736113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45974.266776736113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45974.266776736113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45974.266776736113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45974.266776736113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45974.266776736113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45974.266776736113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45974.266776736113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45974.266776736113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45974.266776736113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45974.266776736113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45974.266776736113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45974.266776736113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45974.266776736113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45974.266776736113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45974.266776736113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45974.266776736113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45974.266776736113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45974.266776736113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45974.266776736113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45974.266776736113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45974.266776736113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45974.266776736113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45974.266776736113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45974.266776736113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45974.266776736113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45974.266776736113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45974.266776736113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45974.266776736113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45974.266776736113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45974.266776736113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45974.266776736113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45974.266776736113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45974.266776736113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45974.266776736113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45974.266776736113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45974.266776736113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45974.266776736113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45974.266776736113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45974.266776736113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45974.266776736113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45974.266776736113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45974.266776736113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0.93552673610975035</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0.28796886574127711</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45974.266776736113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45974.266776736113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45974.266776736113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45974.266776736113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45974.266776736113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45974.266776736113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45974.266776736113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45974.266776736113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45974.266776736113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45974.266776736113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45974.266776736113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45974.266776736113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45974.266776736113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45974.266776736113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45974.266776736113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45974.266776736113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45974.266776736113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45974.266776736113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45974.266776736113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45974.266776736113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45974.266776736113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45974.266776736113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45974.266776736113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45974.266776736113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45974.266776736113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45974.266776736113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45974.266776736113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45974.266776736113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45974.266776736113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45974.266776736113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45974.266776736113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45974.266776736113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45974.266776736113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45974.266776736113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45974.266776736113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45974.266776736113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45974.266776736113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45974.266776736113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45974.266776736113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45974.266776736113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45974.266776736113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45974.266776736113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45974.266776736113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45974.266776736113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45974.266776736113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45974.266776736113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45974.266776736113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45974.266776736113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45974.266776736113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45974.266776736113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45974.266776736113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45974.266776736113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45974.266776736113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45974.266776736113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45974.266776736113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45974.266776736113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45974.266776736113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45974.266776736113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45974.266776736113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45974.266776736113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45974.266776736113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45974.266776736113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45974.266776736113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45974.266776736113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45974.266776736113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45974.266776736113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45974.266776736113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45974.266776736113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45974.266776736113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45974.266776736113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45974.266776736113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45974.266776736113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45974.266776736113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45974.266776736113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45974.266776736113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45974.266776736113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45974.266776736113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45974.266776736113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45974.266776736113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45974.266776736113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45974.266776736113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45974.266776736113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45974.266776736113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45974.266776736113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45974.266776736113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45974.266776736113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45974.266776736113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45974.266776736113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45974.266776736113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45974.266776736113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45974.266776736113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45974.266776736113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45974.266776736113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45974.266776736113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45974.266776736113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45974.266776736113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45974.266776736113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45974.266776736113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45974.266776736113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45974.266776736113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45974.266776736113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45974.266776736113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45974.266776736113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45974.266776736113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45974.266776736113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45974.266776736113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45974.266776736113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45974.266776736113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45974.266776736113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45974.266776736113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45974.266776736113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45974.266776736113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45974.266776736113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45974.266776736113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45974.266776736113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45974.266776736113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45974.266776736113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45974.266776736113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45974.266776736113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45974.266776736113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45974.266776736113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45974.266776736113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45974.266776736113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45974.266776736113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45974.266776736113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45974.266776736113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45974.266776736113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45974.266776736113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45974.266776736113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45974.266776736113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45974.266776736113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45974.266776736113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45974.266776736113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45974.266776736113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45974.266776736113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45974.266776736113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45974.266776736113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45974.266776736113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45974.266776736113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45974.266776736113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45974.266776736113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45974.266776736113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45974.266776736113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2025-11-13T03:24:10Z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