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81" documentId="13_ncr:1_{F6CB121F-512D-4AA6-A0C1-0FB36C537598}" xr6:coauthVersionLast="47" xr6:coauthVersionMax="47" xr10:uidLastSave="{AAF467BC-8398-4F16-A10A-C8CA5E09A931}"/>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<sst xmlns="http://schemas.openxmlformats.org/spreadsheetml/2006/main" count="179029" uniqueCount="39104">
  <si>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</si>
  <si>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</si>
  <si>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</si>
  <si>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</si>
  <si>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</si>
  <si>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</si>
  <si>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</si>
  <si>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</si>
  <si>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</si>
  <si>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</si>
  <si>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</si>
  <si>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</si>
  <si>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</si>
  <si>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</si>
  <si>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</si>
  <si>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</si>
  <si>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</si>
  <si>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</si>
  <si>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</si>
  <si>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</si>
  <si>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</si>
  <si>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</si>
  <si>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</si>
  <si>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</si>
  <si>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</si>
  <si>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</si>
  <si>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</si>
  <si>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</si>
  <si>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</si>
  <si>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</si>
  <si>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</si>
  <si>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</si>
  <si>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</si>
  <si>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</si>
  <si>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</si>
  <si>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</si>
  <si>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</si>
  <si>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</si>
  <si>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</si>
  <si>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</si>
  <si>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</si>
  <si>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</si>
  <si>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</si>
  <si>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</si>
  <si>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</si>
  <si>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</si>
  <si>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</si>
  <si>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</si>
  <si>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</si>
  <si>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</si>
  <si>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</si>
  <si>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</si>
  <si>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</si>
  <si>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</si>
  <si>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</si>
  <si>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</si>
  <si>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</si>
  <si>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</si>
  <si>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</si>
  <si>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</si>
  <si>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</si>
  <si>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</si>
  <si>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</si>
  <si>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</si>
  <si>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</si>
  <si>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</si>
  <si>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</si>
  <si>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</si>
  <si>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</si>
  <si>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</si>
  <si>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</si>
  <si>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</si>
  <si>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</si>
  <si>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</si>
  <si>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</si>
  <si>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</si>
  <si>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</si>
  <si>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</si>
  <si>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</si>
  <si>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</si>
  <si>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</si>
  <si>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</si>
  <si>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</si>
  <si>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</si>
  <si>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</si>
  <si>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</si>
  <si>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</si>
  <si>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</si>
  <si>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</si>
  <si>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</si>
  <si>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</si>
  <si>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</si>
  <si>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</si>
  <si>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</si>
  <si>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</si>
  <si>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</si>
  <si>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</si>
  <si>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</si>
  <si>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</si>
  <si>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</si>
  <si>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</si>
  <si>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</si>
  <si>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</si>
  <si>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</si>
  <si>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</si>
  <si>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</si>
  <si>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</si>
  <si>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</si>
  <si>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</si>
  <si>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</si>
  <si>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</si>
  <si>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</si>
  <si>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</si>
  <si>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</si>
  <si>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</si>
  <si>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</si>
  <si>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</si>
  <si>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</si>
  <si>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</si>
  <si>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</si>
  <si>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</si>
  <si>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</si>
  <si>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</si>
  <si>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</si>
  <si>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</si>
  <si>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</si>
  <si>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</si>
  <si>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</si>
  <si>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</si>
  <si>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</si>
  <si>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</si>
  <si>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</si>
  <si>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</si>
  <si>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</si>
  <si>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</si>
  <si>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</si>
  <si>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</si>
  <si>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</si>
  <si>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</si>
  <si>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</si>
  <si>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</si>
  <si>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</si>
  <si>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</si>
  <si>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</si>
  <si>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</si>
  <si>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</si>
  <si>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</si>
  <si>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</si>
  <si>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</si>
  <si>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</si>
  <si>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</si>
  <si>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</si>
  <si>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</si>
  <si>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</si>
  <si>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</si>
  <si>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</si>
  <si>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</si>
  <si>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</si>
  <si>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</si>
  <si>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</si>
  <si>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</si>
  <si>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</si>
  <si>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</si>
  <si>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</si>
  <si>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</si>
  <si>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</si>
  <si>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</si>
  <si>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</si>
  <si>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</si>
  <si>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</si>
  <si>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</si>
  <si>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</si>
  <si>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</si>
  <si>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</si>
  <si>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</si>
  <si>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</si>
  <si>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</si>
  <si>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</si>
  <si>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</si>
  <si>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</si>
  <si>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</si>
  <si>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</si>
  <si>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</si>
  <si>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</si>
  <si>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</si>
  <si>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</si>
  <si>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</si>
  <si>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</si>
  <si>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</si>
  <si>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</si>
  <si>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</si>
  <si>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</si>
  <si>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</si>
  <si>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</si>
  <si>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</si>
  <si>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</si>
  <si>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</si>
  <si>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</si>
  <si>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</si>
  <si>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</si>
  <si>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</si>
  <si>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</si>
  <si>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</si>
  <si>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</si>
  <si>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</si>
  <si>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</si>
  <si>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</si>
  <si>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</si>
  <si>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</si>
  <si>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</si>
  <si>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</si>
  <si>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</si>
  <si>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</si>
  <si>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</si>
  <si>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</si>
  <si>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</si>
  <si>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</si>
  <si>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</si>
  <si>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</si>
  <si>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</si>
  <si>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</si>
  <si>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</si>
  <si>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</si>
  <si>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</si>
  <si>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</si>
  <si>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</si>
  <si>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</si>
  <si>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</si>
  <si>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</si>
  <si>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</si>
  <si>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</si>
  <si>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</si>
  <si>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</si>
  <si>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</si>
  <si>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</si>
  <si>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</si>
  <si>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</si>
  <si>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</si>
  <si>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</si>
  <si>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</si>
  <si>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</si>
  <si>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</si>
  <si>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</si>
  <si>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</si>
  <si>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</si>
  <si>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</si>
  <si>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</si>
  <si>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</si>
  <si>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</si>
  <si>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</si>
  <si>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</si>
  <si>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</si>
  <si>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</si>
  <si>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</si>
  <si>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</si>
  <si>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</si>
  <si>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</si>
  <si>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</si>
  <si>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</si>
  <si>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</si>
  <si>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</si>
  <si>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</si>
  <si>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</si>
  <si>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</si>
  <si>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</si>
  <si>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</si>
  <si>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</si>
  <si>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</si>
  <si>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</si>
  <si>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</si>
  <si>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</si>
  <si>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</si>
  <si>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</si>
  <si>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</si>
  <si>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</si>
  <si>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</si>
  <si>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</si>
  <si>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</si>
  <si>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</si>
  <si>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</si>
  <si>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</si>
  <si>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</si>
  <si>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</si>
  <si>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</si>
  <si>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</si>
  <si>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</si>
  <si>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</si>
  <si>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</si>
  <si>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</si>
  <si>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</si>
  <si>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</si>
  <si>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</si>
  <si>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</si>
  <si>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</si>
  <si>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</si>
  <si>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</si>
  <si>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</si>
  <si>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</si>
  <si>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</si>
  <si>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</si>
  <si>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</si>
  <si>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</si>
  <si>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</si>
  <si>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</si>
  <si>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</si>
  <si>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</si>
  <si>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</si>
  <si>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</si>
  <si>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</si>
  <si>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</si>
  <si>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</si>
  <si>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</si>
  <si>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</si>
  <si>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</si>
  <si>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</si>
  <si>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</si>
  <si>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</si>
  <si>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</si>
  <si>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</si>
  <si>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</si>
  <si>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</si>
  <si>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</si>
  <si>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</si>
  <si>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</si>
  <si>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</si>
  <si>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</si>
  <si>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</si>
  <si>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</si>
  <si>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</si>
  <si>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</si>
  <si>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</si>
  <si>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</si>
  <si>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</si>
  <si>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</si>
  <si>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</si>
  <si>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</si>
  <si>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</si>
  <si>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</si>
  <si>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</si>
  <si>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</si>
  <si>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</si>
  <si>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</si>
  <si>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</si>
  <si>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</si>
  <si>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</si>
  <si>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</si>
  <si>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</si>
  <si>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</si>
  <si>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</si>
  <si>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</si>
  <si>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</si>
  <si>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</si>
  <si>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</si>
  <si>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</si>
  <si>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</si>
  <si>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</si>
  <si>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</si>
  <si>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</si>
  <si>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</si>
  <si>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</si>
  <si>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</si>
  <si>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</si>
  <si>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</si>
  <si>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</si>
  <si>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</si>
  <si>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</si>
  <si>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</si>
  <si>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</si>
  <si>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</si>
  <si>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</si>
  <si>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</si>
  <si>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</si>
  <si>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</si>
  <si>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</si>
  <si>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</si>
  <si>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</si>
  <si>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</si>
  <si>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</si>
  <si>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</si>
  <si>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</si>
  <si>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</si>
  <si>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</si>
  <si>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</si>
  <si>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</si>
  <si>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</si>
  <si>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</si>
  <si>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</si>
  <si>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</si>
  <si>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</si>
  <si>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</si>
  <si>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</si>
  <si>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</si>
  <si>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</si>
  <si>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</si>
  <si>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</si>
  <si>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</si>
  <si>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</si>
  <si>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</si>
  <si>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</si>
  <si>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</si>
  <si>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</si>
  <si>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</si>
  <si>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</si>
  <si>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</si>
  <si>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</si>
  <si>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</si>
  <si>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</si>
  <si>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</si>
  <si>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</si>
  <si>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</si>
  <si>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</si>
  <si>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</si>
  <si>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</si>
  <si>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</si>
  <si>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</si>
  <si>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</si>
  <si>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</si>
  <si>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</si>
  <si>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</si>
  <si>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</si>
  <si>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</si>
  <si>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</si>
  <si>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</si>
  <si>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</si>
  <si>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</si>
  <si>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</si>
  <si>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</si>
  <si>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</si>
  <si>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</si>
  <si>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</si>
  <si>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</si>
  <si>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</si>
  <si>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</si>
  <si>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</si>
  <si>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</si>
  <si>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</si>
  <si>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</si>
  <si>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</si>
  <si>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</si>
  <si>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</si>
  <si>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</si>
  <si>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</si>
  <si>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</si>
  <si>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</si>
  <si>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</si>
  <si>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</si>
  <si>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</si>
  <si>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</si>
  <si>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</si>
  <si>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</si>
  <si>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</si>
  <si>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</si>
  <si>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</si>
  <si>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</si>
  <si>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</si>
  <si>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</si>
  <si>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</si>
  <si>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</si>
  <si>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</si>
  <si>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</si>
  <si>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</si>
  <si>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</si>
  <si>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</si>
  <si>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</si>
  <si>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</si>
  <si>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</si>
  <si>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</si>
  <si>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</si>
  <si>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</si>
  <si>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</si>
  <si>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</si>
  <si>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</si>
  <si>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</si>
  <si>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</si>
  <si>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</si>
  <si>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</si>
  <si>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</si>
  <si>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</si>
  <si>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</si>
  <si>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</si>
  <si>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</si>
  <si>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</si>
  <si>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</si>
  <si>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</si>
  <si>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</si>
  <si>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</si>
  <si>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</si>
  <si>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</si>
  <si>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</si>
  <si>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</si>
  <si>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</si>
  <si>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</si>
  <si>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</si>
  <si>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</si>
  <si>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</si>
  <si>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</si>
  <si>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</si>
  <si>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</si>
  <si>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</si>
  <si>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</si>
  <si>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</si>
  <si>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</si>
  <si>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</si>
  <si>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</si>
  <si>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</si>
  <si>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</si>
  <si>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</si>
  <si>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</si>
  <si>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</si>
  <si>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</si>
  <si>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</si>
  <si>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</si>
  <si>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</si>
  <si>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</si>
  <si>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</si>
  <si>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</si>
  <si>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</si>
  <si>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</si>
  <si>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</si>
  <si>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</si>
  <si>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</si>
  <si>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</si>
  <si>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</si>
  <si>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</si>
  <si>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</si>
  <si>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</si>
  <si>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</si>
  <si>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</si>
  <si>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</si>
  <si>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</si>
  <si>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</si>
  <si>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</si>
  <si>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</si>
  <si>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</si>
  <si>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</si>
  <si>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</si>
  <si>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</si>
  <si>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</si>
  <si>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</si>
  <si>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</si>
  <si>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</si>
  <si>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</si>
  <si>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</si>
  <si>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</si>
  <si>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</si>
  <si>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</si>
  <si>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</si>
  <si>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</si>
  <si>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</si>
  <si>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</si>
  <si>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</si>
  <si>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</si>
  <si>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</si>
  <si>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</si>
  <si>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</si>
  <si>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</si>
  <si>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</si>
  <si>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</si>
  <si>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</si>
  <si>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</si>
  <si>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</si>
  <si>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</si>
  <si>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</si>
  <si>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</si>
  <si>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</si>
  <si>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</si>
  <si>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</si>
  <si>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</si>
  <si>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</si>
  <si>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</si>
  <si>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</si>
  <si>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</si>
  <si>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</si>
  <si>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</si>
  <si>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</si>
  <si>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</si>
  <si>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</si>
  <si>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</si>
  <si>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</si>
  <si>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</si>
  <si>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</si>
  <si>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</si>
  <si>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</si>
  <si>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</si>
  <si>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</si>
  <si>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</si>
  <si>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</si>
  <si>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</si>
  <si>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</si>
  <si>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</si>
  <si>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</si>
  <si>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</si>
  <si>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</si>
  <si>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</si>
  <si>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</si>
  <si>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</si>
  <si>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</si>
  <si>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</si>
  <si>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</si>
  <si>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</si>
  <si>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</si>
  <si>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</si>
  <si>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</si>
  <si>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</si>
  <si>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</si>
  <si>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</si>
  <si>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</si>
  <si>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</si>
  <si>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</si>
  <si>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</si>
  <si>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</si>
  <si>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</si>
  <si>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</si>
  <si>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</si>
  <si>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</si>
  <si>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</si>
  <si>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</si>
  <si>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</si>
  <si>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</si>
  <si>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</si>
  <si>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</si>
  <si>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</si>
  <si>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</si>
  <si>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</si>
  <si>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</si>
  <si>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</si>
  <si>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</si>
  <si>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</si>
  <si>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</si>
  <si>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</si>
  <si>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</si>
  <si>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</si>
  <si>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</si>
  <si>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</si>
  <si>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</si>
  <si>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</si>
  <si>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</si>
  <si>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</si>
  <si>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</si>
  <si>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</si>
  <si>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</si>
  <si>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</si>
  <si>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</si>
  <si>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</si>
  <si>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</si>
  <si>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</si>
  <si>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</si>
  <si>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</si>
  <si>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</si>
  <si>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</si>
  <si>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</si>
  <si>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</si>
  <si>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</si>
  <si>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</si>
  <si>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</si>
  <si>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</si>
  <si>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</si>
  <si>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</si>
  <si>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</si>
  <si>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</si>
  <si>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</si>
  <si>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</si>
  <si>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</si>
  <si>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</si>
  <si>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</si>
  <si>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</si>
  <si>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</si>
  <si>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</si>
  <si>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</si>
  <si>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</si>
  <si>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</si>
  <si>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</si>
  <si>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</si>
  <si>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</si>
  <si>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</si>
  <si>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</si>
  <si>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</si>
  <si>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</si>
  <si>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</si>
  <si>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</si>
  <si>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</si>
  <si>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</si>
  <si>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</si>
  <si>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</si>
  <si>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</si>
  <si>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</si>
  <si>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</si>
  <si>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</si>
  <si>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</si>
  <si>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</si>
  <si>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</si>
  <si>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</si>
  <si>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</si>
  <si>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</si>
  <si>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</si>
  <si>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</si>
  <si>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</si>
  <si>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</si>
  <si>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</si>
  <si>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</si>
  <si>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</si>
  <si>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</si>
  <si>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</si>
  <si>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</si>
  <si>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</si>
  <si>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</si>
  <si>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</si>
  <si>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</si>
  <si>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</si>
  <si>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</si>
  <si>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</si>
  <si>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</si>
  <si>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</si>
  <si>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</si>
  <si>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</si>
  <si>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</si>
  <si>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</si>
  <si>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</si>
  <si>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</si>
  <si>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</si>
  <si>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</si>
  <si>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</si>
  <si>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</si>
  <si>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</si>
  <si>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</si>
  <si>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</si>
  <si>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</si>
  <si>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</si>
  <si>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</si>
  <si>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</si>
  <si>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</si>
  <si>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</si>
  <si>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</si>
  <si>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</si>
  <si>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</si>
  <si>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</si>
  <si>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</si>
  <si>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</si>
  <si>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</si>
  <si>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</si>
  <si>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</si>
  <si>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</si>
  <si>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</si>
  <si>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</si>
  <si>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</si>
  <si>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</si>
  <si>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</si>
  <si>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</si>
  <si>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</si>
  <si>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</si>
  <si>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</si>
  <si>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</si>
  <si>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</si>
  <si>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</si>
  <si>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</si>
  <si>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</si>
  <si>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</si>
  <si>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</si>
  <si>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</si>
  <si>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</si>
  <si>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</si>
  <si>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</si>
  <si>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</si>
  <si>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</si>
  <si>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</si>
  <si>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</si>
  <si>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</si>
  <si>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</si>
  <si>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</si>
  <si>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</si>
  <si>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</si>
  <si>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</si>
  <si>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</si>
  <si>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</si>
  <si>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</si>
  <si>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</si>
  <si>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</si>
  <si>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</si>
  <si>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</si>
  <si>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</si>
  <si>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</si>
  <si>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</si>
  <si>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</si>
  <si>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</si>
  <si>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</si>
  <si>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</si>
  <si>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</si>
  <si>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</si>
  <si>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</si>
  <si>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</si>
  <si>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</si>
  <si>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</si>
  <si>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</si>
  <si>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</si>
  <si>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</si>
  <si>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</si>
  <si>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</si>
  <si>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</si>
  <si>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</si>
  <si>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</si>
  <si>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</si>
  <si>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</si>
  <si>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</si>
  <si>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</si>
  <si>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</si>
  <si>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</si>
  <si>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</si>
  <si>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</si>
  <si>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</si>
  <si>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</si>
  <si>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</si>
  <si>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</si>
  <si>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</si>
  <si>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</si>
  <si>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</si>
  <si>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</si>
  <si>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</si>
  <si>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</si>
  <si>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</si>
  <si>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</si>
  <si>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</si>
  <si>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</si>
  <si>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</si>
  <si>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</si>
  <si>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</si>
  <si>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</si>
  <si>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</si>
  <si>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</si>
  <si>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</si>
  <si>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</si>
  <si>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</si>
  <si>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</si>
  <si>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</si>
  <si>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</si>
  <si>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</si>
  <si>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</si>
  <si>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</si>
  <si>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</si>
  <si>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</si>
  <si>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</si>
  <si>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</si>
  <si>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</si>
  <si>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</si>
  <si>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</si>
  <si>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</si>
  <si>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</si>
  <si>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</si>
  <si>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</si>
  <si>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</si>
  <si>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</si>
  <si>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</si>
  <si>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</si>
  <si>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</si>
  <si>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</si>
  <si>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</si>
  <si>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</si>
  <si>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</si>
  <si>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</si>
  <si>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</si>
  <si>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</si>
  <si>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</si>
  <si>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</si>
  <si>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</si>
  <si>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</si>
  <si>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</si>
  <si>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</si>
  <si>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</si>
  <si>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</si>
  <si>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</si>
  <si>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</si>
  <si>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</si>
  <si>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</si>
  <si>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</si>
  <si>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</si>
  <si>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</si>
  <si>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</si>
  <si>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</si>
  <si>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</si>
  <si>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</si>
  <si>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</si>
  <si>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</si>
  <si>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</si>
  <si>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</si>
  <si>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</si>
  <si>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</si>
  <si>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</si>
  <si>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</si>
  <si>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</si>
  <si>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</si>
  <si>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</si>
  <si>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</si>
  <si>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</si>
  <si>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</si>
  <si>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</si>
  <si>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</si>
  <si>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</si>
  <si>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</si>
  <si>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</si>
  <si>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</si>
  <si>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</si>
  <si>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</si>
  <si>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</si>
  <si>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</si>
  <si>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</si>
  <si>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</si>
  <si>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</si>
  <si>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</si>
  <si>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</si>
  <si>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</si>
  <si>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</si>
  <si>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</si>
  <si>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</si>
  <si>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</si>
  <si>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</si>
  <si>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</si>
  <si>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</si>
  <si>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</si>
  <si>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</si>
  <si>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</si>
  <si>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</si>
  <si>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</si>
  <si>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</si>
  <si>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</si>
  <si>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</si>
  <si>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</si>
  <si>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</si>
  <si>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</si>
  <si>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</si>
  <si>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</si>
  <si>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</si>
  <si>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</si>
  <si>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</si>
  <si>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</si>
  <si>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</si>
  <si>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</si>
  <si>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</si>
  <si>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</si>
  <si>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</si>
  <si>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</si>
  <si>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</si>
  <si>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</si>
  <si>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</si>
  <si>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</si>
  <si>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</si>
  <si>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</si>
  <si>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</si>
  <si>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</si>
  <si>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</si>
  <si>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</si>
  <si>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</si>
  <si>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</si>
  <si>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</si>
  <si>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</si>
  <si>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</si>
  <si>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</si>
  <si>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</si>
  <si>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</si>
  <si>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</si>
  <si>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</si>
  <si>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</si>
  <si>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</si>
  <si>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</si>
  <si>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</si>
  <si>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</si>
  <si>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</si>
  <si>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</si>
  <si>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</si>
  <si>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</si>
  <si>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</si>
  <si>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</si>
  <si>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</si>
  <si>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</si>
  <si>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</si>
  <si>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</si>
  <si>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</si>
  <si>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</si>
  <si>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</si>
  <si>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</si>
  <si>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</si>
  <si>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</si>
  <si>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</si>
  <si>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</si>
  <si>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</si>
  <si>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</si>
  <si>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</si>
  <si>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</si>
  <si>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</si>
  <si>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</si>
  <si>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</si>
  <si>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</si>
  <si>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</si>
  <si>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</si>
  <si>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</si>
  <si>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</si>
  <si>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</si>
  <si>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</si>
  <si>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</si>
  <si>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</si>
  <si>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</si>
  <si>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</si>
  <si>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</si>
  <si>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</si>
  <si>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</si>
  <si>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</si>
  <si>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</si>
  <si>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</si>
  <si>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</si>
  <si>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</si>
  <si>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</si>
  <si>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</si>
  <si>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</si>
  <si>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</si>
  <si>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</si>
  <si>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</si>
  <si>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</si>
  <si>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</si>
  <si>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</si>
  <si>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</si>
  <si>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</si>
  <si>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</si>
  <si>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</si>
  <si>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</si>
  <si>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</si>
  <si>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</si>
  <si>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</si>
  <si>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</si>
  <si>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</si>
  <si>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</si>
  <si>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</si>
  <si>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</si>
  <si>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</si>
  <si>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</si>
  <si>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</si>
  <si>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</si>
  <si>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</si>
  <si>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</si>
  <si>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</si>
  <si>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</si>
  <si>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</si>
  <si>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</si>
  <si>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</si>
  <si>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</si>
  <si>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</si>
  <si>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</si>
  <si>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</si>
  <si>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</si>
  <si>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</si>
  <si>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</si>
  <si>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</si>
  <si>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</si>
  <si>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</si>
  <si>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</si>
  <si>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</si>
  <si>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</si>
  <si>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</si>
  <si>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</si>
  <si>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</si>
  <si>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</si>
  <si>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</si>
  <si>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</si>
  <si>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</si>
  <si>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</si>
  <si>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</si>
  <si>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</si>
  <si>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</si>
  <si>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</si>
  <si>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</si>
  <si>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</si>
  <si>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</si>
  <si>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</si>
  <si>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</si>
  <si>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</si>
  <si>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</si>
  <si>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</si>
  <si>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</si>
  <si>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</si>
  <si>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</si>
  <si>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</si>
  <si>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</si>
  <si>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</si>
  <si>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</si>
  <si>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</si>
  <si>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</si>
  <si>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</si>
  <si>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</si>
  <si>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</si>
  <si>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</si>
  <si>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</si>
  <si>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</si>
  <si>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</si>
  <si>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</si>
  <si>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</si>
  <si>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</si>
  <si>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</si>
  <si>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</si>
  <si>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</si>
  <si>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</si>
  <si>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</si>
  <si>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</si>
  <si>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</si>
  <si>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</si>
  <si>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</si>
  <si>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</si>
  <si>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</si>
  <si>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</si>
  <si>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</si>
  <si>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</si>
  <si>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</si>
  <si>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</si>
  <si>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</si>
  <si>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</si>
  <si>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</si>
  <si>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</si>
  <si>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</si>
  <si>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</si>
  <si>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</si>
  <si>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</si>
  <si>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</si>
  <si>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</si>
  <si>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</si>
  <si>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</si>
  <si>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</si>
  <si>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</si>
  <si>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</si>
  <si>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</si>
  <si>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</si>
  <si>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</si>
  <si>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</si>
  <si>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</si>
  <si>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</si>
  <si>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</si>
  <si>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</si>
  <si>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</si>
  <si>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</si>
  <si>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</si>
  <si>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</si>
  <si>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</si>
  <si>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</si>
  <si>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</si>
  <si>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</si>
  <si>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</si>
  <si>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</si>
  <si>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</si>
  <si>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</si>
  <si>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</si>
  <si>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</si>
  <si>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</si>
  <si>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</si>
  <si>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</si>
  <si>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</si>
  <si>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</si>
  <si>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</si>
  <si>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</si>
  <si>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</si>
  <si>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</si>
  <si>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</si>
  <si>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</si>
  <si>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</si>
  <si>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</si>
  <si>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</si>
  <si>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</si>
  <si>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</si>
  <si>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</si>
  <si>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</si>
  <si>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</si>
  <si>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</si>
  <si>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</si>
  <si>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</si>
  <si>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</si>
  <si>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</si>
  <si>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</si>
  <si>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</si>
  <si>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</si>
  <si>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</si>
  <si>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</si>
  <si>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</si>
  <si>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</si>
  <si>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</si>
  <si>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</si>
  <si>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</si>
  <si>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</si>
  <si>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</si>
  <si>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</si>
  <si>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</si>
  <si>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</si>
  <si>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</si>
  <si>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</si>
  <si>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</si>
  <si>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</si>
  <si>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</si>
  <si>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</si>
  <si>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</si>
  <si>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</si>
  <si>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</si>
  <si>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</si>
  <si>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</si>
  <si>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</si>
  <si>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</si>
  <si>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</si>
  <si>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</si>
  <si>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</si>
  <si>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</si>
  <si>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</si>
  <si>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</si>
  <si>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</si>
  <si>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</si>
  <si>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</si>
  <si>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</si>
  <si>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</si>
  <si>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</si>
  <si>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</si>
  <si>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</si>
  <si>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</si>
  <si>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</si>
  <si>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</si>
  <si>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</si>
  <si>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</si>
  <si>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</si>
  <si>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</si>
  <si>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</si>
  <si>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</si>
  <si>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</si>
  <si>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</si>
  <si>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</si>
  <si>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</si>
  <si>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</si>
  <si>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</si>
  <si>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</si>
  <si>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</si>
  <si>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</si>
  <si>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</si>
  <si>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</si>
  <si>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</si>
  <si>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</si>
  <si>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</si>
  <si>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</si>
  <si>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</si>
  <si>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</si>
  <si>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</si>
  <si>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</si>
  <si>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</si>
  <si>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</si>
  <si>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</si>
  <si>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</si>
  <si>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</si>
  <si>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</si>
  <si>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</si>
  <si>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</si>
  <si>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</si>
  <si>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</si>
  <si>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</si>
  <si>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</si>
  <si>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</si>
  <si>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</si>
  <si>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</si>
  <si>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</si>
  <si>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</si>
  <si>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</si>
  <si>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</si>
  <si>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</si>
  <si>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</si>
  <si>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</si>
  <si>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</si>
  <si>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</si>
  <si>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</si>
  <si>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</si>
  <si>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</si>
  <si>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</si>
  <si>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</si>
  <si>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</si>
  <si>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</si>
  <si>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</si>
  <si>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</si>
  <si>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</si>
  <si>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</si>
  <si>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</si>
  <si>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</si>
  <si>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</si>
  <si>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</si>
  <si>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</si>
  <si>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</si>
  <si>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</si>
  <si>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</si>
  <si>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</si>
  <si>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</si>
  <si>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</si>
  <si>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</si>
  <si>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</si>
  <si>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</si>
  <si>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</si>
  <si>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</si>
  <si>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</si>
  <si>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</si>
  <si>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</si>
  <si>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</si>
  <si>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</si>
  <si>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</si>
  <si>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</si>
  <si>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</si>
  <si>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</si>
  <si>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</si>
  <si>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</si>
  <si>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</si>
  <si>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</si>
  <si>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</si>
  <si>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</si>
  <si>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</si>
  <si>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</si>
  <si>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</si>
  <si>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</si>
  <si>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</si>
  <si>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</si>
  <si>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</si>
  <si>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</si>
  <si>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</si>
  <si>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</si>
  <si>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</si>
  <si>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</si>
  <si>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</si>
  <si>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</si>
  <si>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</si>
  <si>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</si>
  <si>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</si>
  <si>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</si>
  <si>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</si>
  <si>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</si>
  <si>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</si>
  <si>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</si>
  <si>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</si>
  <si>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</si>
  <si>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</si>
  <si>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</si>
  <si>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</si>
  <si>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</si>
  <si>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</si>
  <si>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</si>
  <si>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</si>
  <si>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</si>
  <si>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</si>
  <si>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</si>
  <si>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</si>
  <si>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</si>
  <si>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</si>
  <si>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</si>
  <si>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</si>
  <si>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</si>
  <si>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</si>
  <si>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</si>
  <si>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</si>
  <si>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</si>
  <si>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</si>
  <si>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</si>
  <si>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</si>
  <si>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</si>
  <si>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</si>
  <si>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</si>
  <si>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</si>
  <si>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</si>
  <si>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</si>
  <si>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</si>
  <si>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</si>
  <si>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</si>
  <si>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</si>
  <si>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</si>
  <si>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</si>
  <si>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</si>
  <si>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</si>
  <si>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</si>
  <si>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</si>
  <si>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</si>
  <si>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</si>
  <si>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</si>
  <si>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</si>
  <si>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</si>
  <si>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</si>
  <si>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</si>
  <si>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</si>
  <si>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</si>
  <si>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</si>
  <si>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</si>
  <si>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</si>
  <si>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</si>
  <si>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</si>
  <si>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</si>
  <si>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</si>
  <si>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</si>
  <si>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</si>
  <si>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</si>
  <si>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</si>
  <si>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</si>
  <si>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</si>
  <si>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</si>
  <si>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</si>
  <si>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</si>
  <si>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</si>
  <si>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</si>
  <si>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</si>
  <si>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</si>
  <si>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</si>
  <si>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</si>
  <si>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</si>
  <si>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</si>
  <si>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</si>
  <si>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</si>
  <si>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</si>
  <si>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</si>
  <si>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</si>
  <si>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</si>
  <si>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</si>
  <si>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</si>
  <si>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</si>
  <si>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</si>
  <si>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</si>
  <si>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</si>
  <si>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</si>
  <si>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</si>
  <si>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</si>
  <si>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</si>
  <si>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</si>
  <si>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</si>
  <si>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</si>
  <si>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</si>
  <si>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</si>
  <si>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</si>
  <si>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</si>
  <si>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</si>
  <si>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</si>
  <si>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</si>
  <si>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</si>
  <si>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</si>
  <si>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</si>
  <si>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</si>
  <si>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</si>
  <si>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</si>
  <si>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</si>
  <si>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</si>
  <si>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</si>
  <si>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</si>
  <si>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</si>
  <si>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</si>
  <si>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</si>
  <si>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</si>
  <si>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</si>
  <si>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</si>
  <si>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</si>
  <si>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</si>
  <si>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</si>
  <si>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</si>
  <si>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</si>
  <si>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</si>
  <si>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</si>
  <si>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</si>
  <si>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</si>
  <si>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</si>
  <si>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</si>
  <si>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</si>
  <si>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</si>
  <si>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</si>
  <si>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</si>
  <si>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</si>
  <si>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</si>
  <si>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</si>
  <si>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</si>
  <si>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</si>
  <si>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</si>
  <si>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</si>
  <si>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</si>
  <si>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</si>
  <si>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</si>
  <si>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</si>
  <si>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</si>
  <si>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</si>
  <si>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</si>
  <si>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</si>
  <si>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</si>
  <si>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</si>
  <si>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</si>
  <si>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</si>
  <si>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</si>
  <si>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</si>
  <si>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</si>
  <si>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</si>
  <si>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</si>
  <si>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</si>
  <si>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</si>
  <si>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</si>
  <si>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</si>
  <si>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</si>
  <si>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</si>
  <si>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</si>
  <si>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</si>
  <si>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</si>
  <si>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</si>
  <si>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</si>
  <si>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</si>
  <si>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</si>
  <si>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</si>
  <si>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</si>
  <si>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</si>
  <si>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</si>
  <si>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</si>
  <si>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</si>
  <si>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</si>
  <si>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</si>
  <si>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</si>
  <si>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</si>
  <si>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</si>
  <si>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</si>
  <si>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</si>
  <si>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</si>
  <si>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</si>
  <si>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</si>
  <si>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</si>
  <si>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</si>
  <si>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</si>
  <si>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</si>
  <si>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</si>
  <si>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</si>
  <si>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</si>
  <si>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</si>
  <si>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</si>
  <si>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</si>
  <si>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</si>
  <si>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</si>
  <si>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</si>
  <si>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</si>
  <si>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</si>
  <si>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</si>
  <si>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</si>
  <si>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</si>
  <si>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</si>
  <si>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</si>
  <si>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</si>
  <si>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</si>
  <si>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</si>
  <si>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</si>
  <si>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</si>
  <si>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</si>
  <si>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</si>
  <si>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</si>
  <si>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</si>
  <si>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</si>
  <si>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</si>
  <si>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</si>
  <si>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</si>
  <si>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</si>
  <si>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</si>
  <si>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</si>
  <si>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</si>
  <si>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</si>
  <si>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</si>
  <si>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</si>
  <si>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</si>
  <si>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</si>
  <si>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</si>
  <si>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</si>
  <si>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</si>
  <si>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</si>
  <si>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</si>
  <si>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</si>
  <si>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</si>
  <si>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</si>
  <si>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</si>
  <si>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</si>
  <si>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</si>
  <si>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</si>
  <si>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</si>
  <si>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</si>
  <si>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</si>
  <si>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</si>
  <si>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</si>
  <si>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</si>
  <si>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</si>
  <si>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</si>
  <si>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</si>
  <si>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</si>
  <si>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</si>
  <si>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</si>
  <si>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</si>
  <si>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</si>
  <si>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</si>
  <si>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</si>
  <si>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</si>
  <si>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</si>
  <si>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</si>
  <si>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</si>
  <si>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</si>
  <si>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</si>
  <si>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</si>
  <si>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</si>
  <si>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</si>
  <si>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</si>
  <si>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</si>
  <si>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</si>
  <si>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</si>
  <si>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</si>
  <si>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</si>
  <si>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</si>
  <si>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</si>
  <si>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</si>
  <si>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</si>
  <si>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</si>
  <si>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</si>
  <si>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</si>
  <si>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</si>
  <si>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</si>
  <si>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</si>
  <si>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</si>
  <si>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</si>
  <si>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</si>
  <si>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</si>
  <si>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</si>
  <si>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</si>
  <si>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</si>
  <si>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</si>
  <si>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</si>
  <si>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</si>
  <si>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</si>
  <si>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</si>
  <si>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</si>
  <si>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</si>
  <si>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</si>
  <si>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</si>
  <si>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</si>
  <si>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</si>
  <si>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</si>
  <si>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</si>
  <si>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</si>
  <si>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</si>
  <si>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</si>
  <si>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</si>
  <si>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</si>
  <si>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</si>
  <si>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</si>
  <si>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</si>
  <si>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</si>
  <si>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</si>
  <si>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</si>
  <si>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</si>
  <si>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</si>
  <si>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</si>
  <si>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</si>
  <si>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</si>
  <si>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</si>
  <si>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</si>
  <si>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</si>
  <si>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</si>
  <si>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</si>
  <si>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</si>
  <si>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</si>
  <si>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</si>
  <si>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</si>
  <si>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</si>
  <si>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</si>
  <si>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</si>
  <si>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</si>
  <si>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</si>
  <si>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</si>
  <si>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</si>
  <si>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</si>
  <si>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</si>
  <si>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</si>
  <si>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</si>
  <si>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</si>
  <si>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</si>
  <si>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</si>
  <si>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</si>
  <si>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</si>
  <si>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</si>
  <si>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</si>
  <si>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</si>
  <si>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</si>
  <si>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</si>
  <si>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</si>
  <si>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</si>
  <si>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</si>
  <si>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</si>
  <si>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</si>
  <si>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</si>
  <si>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</si>
  <si>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</si>
  <si>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</si>
  <si>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</si>
  <si>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</si>
  <si>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</si>
  <si>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</si>
  <si>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</si>
  <si>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</si>
  <si>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</si>
  <si>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</si>
  <si>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</si>
  <si>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</si>
  <si>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</si>
  <si>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</si>
  <si>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</si>
  <si>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</si>
  <si>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</si>
  <si>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</si>
  <si>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</si>
  <si>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</si>
  <si>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</si>
  <si>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</si>
  <si>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</si>
  <si>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</si>
  <si>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</si>
  <si>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</si>
  <si>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</si>
  <si>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</si>
  <si>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</si>
  <si>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</si>
  <si>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</si>
  <si>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</si>
  <si>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</si>
  <si>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</si>
  <si>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</si>
  <si>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</si>
  <si>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</si>
  <si>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</si>
  <si>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</si>
  <si>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</si>
  <si>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</si>
  <si>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</si>
  <si>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</si>
  <si>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</si>
  <si>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</si>
  <si>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</si>
  <si>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</si>
  <si>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</si>
  <si>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</si>
  <si>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</si>
  <si>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</si>
  <si>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</si>
  <si>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</si>
  <si>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</si>
  <si>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</si>
  <si>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</si>
  <si>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</si>
  <si>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</si>
  <si>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</si>
  <si>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</si>
  <si>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</si>
  <si>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</si>
  <si>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</si>
  <si>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</si>
  <si>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</si>
  <si>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</si>
  <si>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</si>
  <si>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</si>
  <si>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</si>
  <si>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</si>
  <si>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</si>
  <si>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</si>
  <si>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</si>
  <si>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</si>
  <si>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</si>
  <si>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</si>
  <si>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</si>
  <si>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</si>
  <si>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</si>
  <si>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</si>
  <si>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</si>
  <si>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</si>
  <si>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</si>
  <si>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</si>
  <si>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</si>
  <si>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</si>
  <si>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</si>
  <si>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</si>
  <si>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</si>
  <si>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</si>
  <si>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</si>
  <si>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</si>
  <si>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</si>
  <si>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</si>
  <si>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</si>
  <si>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</si>
  <si>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</si>
  <si>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</si>
  <si>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</si>
  <si>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</si>
  <si>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</si>
  <si>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</si>
  <si>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</si>
  <si>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</si>
  <si>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</si>
  <si>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</si>
  <si>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</si>
  <si>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</si>
  <si>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</si>
  <si>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</si>
  <si>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</si>
  <si>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</si>
  <si>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</si>
  <si>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</si>
  <si>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</si>
  <si>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</si>
  <si>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</si>
  <si>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</si>
  <si>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</si>
  <si>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</si>
  <si>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</si>
  <si>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</si>
  <si>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</si>
  <si>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</si>
  <si>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</si>
  <si>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</si>
  <si>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</si>
  <si>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</si>
  <si>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</si>
  <si>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</si>
  <si>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</si>
  <si>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</si>
  <si>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</si>
  <si>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</si>
  <si>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</si>
  <si>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</si>
  <si>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</si>
  <si>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</si>
  <si>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</si>
  <si>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</si>
  <si>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</si>
  <si>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</si>
  <si>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</si>
  <si>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</si>
  <si>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</si>
  <si>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</si>
  <si>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</si>
  <si>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</si>
  <si>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</si>
  <si>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</si>
  <si>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</si>
  <si>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</si>
  <si>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</si>
  <si>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</si>
  <si>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</si>
  <si>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</si>
  <si>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</si>
  <si>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</si>
  <si>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</si>
  <si>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</si>
  <si>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</si>
  <si>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</si>
  <si>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</si>
  <si>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</si>
  <si>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</si>
  <si>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</si>
  <si>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</si>
  <si>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</si>
  <si>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</si>
  <si>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</si>
  <si>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</si>
  <si>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</si>
  <si>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</si>
  <si>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</si>
  <si>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</si>
  <si>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</si>
  <si>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</si>
  <si>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</si>
  <si>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</si>
  <si>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</si>
  <si>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</si>
  <si>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</si>
  <si>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</si>
  <si>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</si>
  <si>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</si>
  <si>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</si>
  <si>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</si>
  <si>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</si>
  <si>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</si>
  <si>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</si>
  <si>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</si>
  <si>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</si>
  <si>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</si>
  <si>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</si>
  <si>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</si>
  <si>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</si>
  <si>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</si>
  <si>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</si>
  <si>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</si>
  <si>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</si>
  <si>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</si>
  <si>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</si>
  <si>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</si>
  <si>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</si>
  <si>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</si>
  <si>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</si>
  <si>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</si>
  <si>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</si>
  <si>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</si>
  <si>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</si>
  <si>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</si>
  <si>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</si>
  <si>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</si>
  <si>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</si>
  <si>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</si>
  <si>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</si>
  <si>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</si>
  <si>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</si>
  <si>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</si>
  <si>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</si>
  <si>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</si>
  <si>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</si>
  <si>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</si>
  <si>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</si>
  <si>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</si>
  <si>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</si>
  <si>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</si>
  <si>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</si>
  <si>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</si>
  <si>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</si>
  <si>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</si>
  <si>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</si>
  <si>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</si>
  <si>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</si>
  <si>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</si>
  <si>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</si>
  <si>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</si>
  <si>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</si>
  <si>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</si>
  <si>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</si>
  <si>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</si>
  <si>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</si>
  <si>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</si>
  <si>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</si>
  <si>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</si>
  <si>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</si>
  <si>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</si>
  <si>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</si>
  <si>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</si>
  <si>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</si>
  <si>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</si>
  <si>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</si>
  <si>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</si>
  <si>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</si>
  <si>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</si>
  <si>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</si>
  <si>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</si>
  <si>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</si>
  <si>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</si>
  <si>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</si>
  <si>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</si>
  <si>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</si>
  <si>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</si>
  <si>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</si>
  <si>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</si>
  <si>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</si>
  <si>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</si>
  <si>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</si>
  <si>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</si>
  <si>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</si>
  <si>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</si>
  <si>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</si>
  <si>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</si>
  <si>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</si>
  <si>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</si>
  <si>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</si>
  <si>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</si>
  <si>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</si>
  <si>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</si>
  <si>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</si>
  <si>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</si>
  <si>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</si>
  <si>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</si>
  <si>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</si>
  <si>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</si>
  <si>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</si>
  <si>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</si>
  <si>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</si>
  <si>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</si>
  <si>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</si>
  <si>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</si>
  <si>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</si>
  <si>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</si>
  <si>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</si>
  <si>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</si>
  <si>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</si>
  <si>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</si>
  <si>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</si>
  <si>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</si>
  <si>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</si>
  <si>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</si>
  <si>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</si>
  <si>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</si>
  <si>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</si>
  <si>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</si>
  <si>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</si>
  <si>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</si>
  <si>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</si>
  <si>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</si>
  <si>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</si>
  <si>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</si>
  <si>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</si>
  <si>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</si>
  <si>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</si>
  <si>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</si>
  <si>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</si>
  <si>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</si>
  <si>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</si>
  <si>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</si>
  <si>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</si>
  <si>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</si>
  <si>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</si>
  <si>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</si>
  <si>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</si>
  <si>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</si>
  <si>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</si>
  <si>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</si>
  <si>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</si>
  <si>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</si>
  <si>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</si>
  <si>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</si>
  <si>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</si>
  <si>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</si>
  <si>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</si>
  <si>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</si>
  <si>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</si>
  <si>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</si>
  <si>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</si>
  <si>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</si>
  <si>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</si>
  <si>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</si>
  <si>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</si>
  <si>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</si>
  <si>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</si>
  <si>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</si>
  <si>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</si>
  <si>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</si>
  <si>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</si>
  <si>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</si>
  <si>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</si>
  <si>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</si>
  <si>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</si>
  <si>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</si>
  <si>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</si>
  <si>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</si>
  <si>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</si>
  <si>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</si>
  <si>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</si>
  <si>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</si>
  <si>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</si>
  <si>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</si>
  <si>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</si>
  <si>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</si>
  <si>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</si>
  <si>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</si>
  <si>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</si>
  <si>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</si>
  <si>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</si>
  <si>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</si>
  <si>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</si>
  <si>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</si>
  <si>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</si>
  <si>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</si>
  <si>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</si>
  <si>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</si>
  <si>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</si>
  <si>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</si>
  <si>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</si>
  <si>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</si>
  <si>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</si>
  <si>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</si>
  <si>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</si>
  <si>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</si>
  <si>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</si>
  <si>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</si>
  <si>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</si>
  <si>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</si>
  <si>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</si>
  <si>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</si>
  <si>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</si>
  <si>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</si>
  <si>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</si>
  <si>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</si>
  <si>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</si>
  <si>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</si>
  <si>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</si>
  <si>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</si>
  <si>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</si>
  <si>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</si>
  <si>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</si>
  <si>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</si>
  <si>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</si>
  <si>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</si>
  <si>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</si>
  <si>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</si>
  <si>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</si>
  <si>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</si>
  <si>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</si>
  <si>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</si>
  <si>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</si>
  <si>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</si>
  <si>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</si>
  <si>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</si>
  <si>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</si>
  <si>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</si>
  <si>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</si>
  <si>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</si>
  <si>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</si>
  <si>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</si>
  <si>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</si>
  <si>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</si>
  <si>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</si>
  <si>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</si>
  <si>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</si>
  <si>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</si>
  <si>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</si>
  <si>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</si>
  <si>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</si>
  <si>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</si>
  <si>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</si>
  <si>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</si>
  <si>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</si>
  <si>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</si>
  <si>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</si>
  <si>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</si>
  <si>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</si>
  <si>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</si>
  <si>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</si>
  <si>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</si>
  <si>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</si>
  <si>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</si>
  <si>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</si>
  <si>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</si>
  <si>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</si>
  <si>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</si>
  <si>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</si>
  <si>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</si>
  <si>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</si>
  <si>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</si>
  <si>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</si>
  <si>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</si>
  <si>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</si>
  <si>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</si>
  <si>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</si>
  <si>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</si>
  <si>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</si>
  <si>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</si>
  <si>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</si>
  <si>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</si>
  <si>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</si>
  <si>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</si>
  <si>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</si>
  <si>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</si>
  <si>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</si>
  <si>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</si>
  <si>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</si>
  <si>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</si>
  <si>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</si>
  <si>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</si>
  <si>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</si>
  <si>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</si>
  <si>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</si>
  <si>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</si>
  <si>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</si>
  <si>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</si>
  <si>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</si>
  <si>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</si>
  <si>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</si>
  <si>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</si>
  <si>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</si>
  <si>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</si>
  <si>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</si>
  <si>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</si>
  <si>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</si>
  <si>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</si>
  <si>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</si>
  <si>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</si>
  <si>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</si>
  <si>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</si>
  <si>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</si>
  <si>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</si>
  <si>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</si>
  <si>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</si>
  <si>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</si>
  <si>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</si>
  <si>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</si>
  <si>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</si>
  <si>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</si>
  <si>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</si>
  <si>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</si>
  <si>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</si>
  <si>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</si>
  <si>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</si>
  <si>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</si>
  <si>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</si>
  <si>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</si>
  <si>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</si>
  <si>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</si>
  <si>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</si>
  <si>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</si>
  <si>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</si>
  <si>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</si>
  <si>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</si>
  <si>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</si>
  <si>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</si>
  <si>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</si>
  <si>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</si>
  <si>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</si>
  <si>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</si>
  <si>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</si>
  <si>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</si>
  <si>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</si>
  <si>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</si>
  <si>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</si>
  <si>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</si>
  <si>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</si>
  <si>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</si>
  <si>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</si>
  <si>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</si>
  <si>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</si>
  <si>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</si>
  <si>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</si>
  <si>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</si>
  <si>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</si>
  <si>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</si>
  <si>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</si>
  <si>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</si>
  <si>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</si>
  <si>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</si>
  <si>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</si>
  <si>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</si>
  <si>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</si>
  <si>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</si>
  <si>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</si>
  <si>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</si>
  <si>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</si>
  <si>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</si>
  <si>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</si>
  <si>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</si>
  <si>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</si>
  <si>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</si>
  <si>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</si>
  <si>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</si>
  <si>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</si>
  <si>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</si>
  <si>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</si>
  <si>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</si>
  <si>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</si>
  <si>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</si>
  <si>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</si>
  <si>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</si>
  <si>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</si>
  <si>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</si>
  <si>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</si>
  <si>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</si>
  <si>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</si>
  <si>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</si>
  <si>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</si>
  <si>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</si>
  <si>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</si>
  <si>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</si>
  <si>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</si>
  <si>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</si>
  <si>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</si>
  <si>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</si>
  <si>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</si>
  <si>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</si>
  <si>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</si>
  <si>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</si>
  <si>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</si>
  <si>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</si>
  <si>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</si>
  <si>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</si>
  <si>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</si>
  <si>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</si>
  <si>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</si>
  <si>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</si>
  <si>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</si>
  <si>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</si>
  <si>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</si>
  <si>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</si>
  <si>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</si>
  <si>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</si>
  <si>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</si>
  <si>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</si>
  <si>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</si>
  <si>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</si>
  <si>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</si>
  <si>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</si>
  <si>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</si>
  <si>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</si>
  <si>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</si>
  <si>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</si>
  <si>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</si>
  <si>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</si>
  <si>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</si>
  <si>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</si>
  <si>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</si>
  <si>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</si>
  <si>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</si>
  <si>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</si>
  <si>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</si>
  <si>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</si>
  <si>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</si>
  <si>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</si>
  <si>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</si>
  <si>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</si>
  <si>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</si>
  <si>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</si>
  <si>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</si>
  <si>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</si>
  <si>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</si>
  <si>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</si>
  <si>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</si>
  <si>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</si>
  <si>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</si>
  <si>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</si>
  <si>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</si>
  <si>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</si>
  <si>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</si>
  <si>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</si>
  <si>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</si>
  <si>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</si>
  <si>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</si>
  <si>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</si>
  <si>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</si>
  <si>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</si>
  <si>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</si>
  <si>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</si>
  <si>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</si>
  <si>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</si>
  <si>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</si>
  <si>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</si>
  <si>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</si>
  <si>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</si>
  <si>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</si>
  <si>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</si>
  <si>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</si>
  <si>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</si>
  <si>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</si>
  <si>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</si>
  <si>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</si>
  <si>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</si>
  <si>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</si>
  <si>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</si>
  <si>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</si>
  <si>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</si>
  <si>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</si>
  <si>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</si>
  <si>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</si>
  <si>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</si>
  <si>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</si>
  <si>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</si>
  <si>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</si>
  <si>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</si>
  <si>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</si>
  <si>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</si>
  <si>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</si>
  <si>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</si>
  <si>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</si>
  <si>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</si>
  <si>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</si>
  <si>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</si>
  <si>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</si>
  <si>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</si>
  <si>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</si>
  <si>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</si>
  <si>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</si>
  <si>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</si>
  <si>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</si>
  <si>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</si>
  <si>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</si>
  <si>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</si>
  <si>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</si>
  <si>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</si>
  <si>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</si>
  <si>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</si>
  <si>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</si>
  <si>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</si>
  <si>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</si>
  <si>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</si>
  <si>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</si>
  <si>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</si>
  <si>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</si>
  <si>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</si>
  <si>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</si>
  <si>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</si>
  <si>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</si>
  <si>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</si>
  <si>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</si>
  <si>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</si>
  <si>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</si>
  <si>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</si>
  <si>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</si>
  <si>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</si>
  <si>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</si>
  <si>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</si>
  <si>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</si>
  <si>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</si>
  <si>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</si>
  <si>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</si>
  <si>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</si>
  <si>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</si>
  <si>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</si>
  <si>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</si>
  <si>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</si>
  <si>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</si>
  <si>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</si>
  <si>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</si>
  <si>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</si>
  <si>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</si>
  <si>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</si>
  <si>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</si>
  <si>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</si>
  <si>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</si>
  <si>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</si>
  <si>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</si>
  <si>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</si>
  <si>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</si>
  <si>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</si>
  <si>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</si>
  <si>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</si>
  <si>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</si>
  <si>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</si>
  <si>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</si>
  <si>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</si>
  <si>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</si>
  <si>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</si>
  <si>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</si>
  <si>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</si>
  <si>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</si>
  <si>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</si>
  <si>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</si>
  <si>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</si>
  <si>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</si>
  <si>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</si>
  <si>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</si>
  <si>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</si>
  <si>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</si>
  <si>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</si>
  <si>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</si>
  <si>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</si>
  <si>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</si>
  <si>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</si>
  <si>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</si>
  <si>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</si>
  <si>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</si>
  <si>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</si>
  <si>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</si>
  <si>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</si>
  <si>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</si>
  <si>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</si>
  <si>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</si>
  <si>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</si>
  <si>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</si>
  <si>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</si>
  <si>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</si>
  <si>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</si>
  <si>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</si>
  <si>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</si>
  <si>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</si>
  <si>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</si>
  <si>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</si>
  <si>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</si>
  <si>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</si>
  <si>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</si>
  <si>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</si>
  <si>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</si>
  <si>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</si>
  <si>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</si>
  <si>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</si>
  <si>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</si>
  <si>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</si>
  <si>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</si>
  <si>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</si>
  <si>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</si>
  <si>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</si>
  <si>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</si>
  <si>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</si>
  <si>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</si>
  <si>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</si>
  <si>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</si>
  <si>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</si>
  <si>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</si>
  <si>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</si>
  <si>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</si>
  <si>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</si>
  <si>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</si>
  <si>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</si>
  <si>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</si>
  <si>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</si>
  <si>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</si>
  <si>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</si>
  <si>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</si>
  <si>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</si>
  <si>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</si>
  <si>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</si>
  <si>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</si>
  <si>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</si>
  <si>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</si>
  <si>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</si>
  <si>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</si>
  <si>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</si>
  <si>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</si>
  <si>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</si>
  <si>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</si>
  <si>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</si>
  <si>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</si>
  <si>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</si>
  <si>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</si>
  <si>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</si>
  <si>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</si>
  <si>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</si>
  <si>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</si>
  <si>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</si>
  <si>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</si>
  <si>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</si>
  <si>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</si>
  <si>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</si>
  <si>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</si>
  <si>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</si>
  <si>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</si>
  <si>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</si>
  <si>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</si>
  <si>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</si>
  <si>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</si>
  <si>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</si>
  <si>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</si>
  <si>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</si>
  <si>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</si>
  <si>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</si>
  <si>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</si>
  <si>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</si>
  <si>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</si>
  <si>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</si>
  <si>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</si>
  <si>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</si>
  <si>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</si>
  <si>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</si>
  <si>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</si>
  <si>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</si>
  <si>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</si>
  <si>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</si>
  <si>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</si>
  <si>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</si>
  <si>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</si>
  <si>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</si>
  <si>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</si>
  <si>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</si>
  <si>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</si>
  <si>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</si>
  <si>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</si>
  <si>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</si>
  <si>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</si>
  <si>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</si>
  <si>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</si>
  <si>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</si>
  <si>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</si>
  <si>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</si>
  <si>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</si>
  <si>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</si>
  <si>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</si>
  <si>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</si>
  <si>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</si>
  <si>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</si>
  <si>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</si>
  <si>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</si>
  <si>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</si>
  <si>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</si>
  <si>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</si>
  <si>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</si>
  <si>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</si>
  <si>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</si>
  <si>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</si>
  <si>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</si>
  <si>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</si>
  <si>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</si>
  <si>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</si>
  <si>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</si>
  <si>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</si>
  <si>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</si>
  <si>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</si>
  <si>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</si>
  <si>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</si>
  <si>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</si>
  <si>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</si>
  <si>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</si>
  <si>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</si>
  <si>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</si>
  <si>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</si>
  <si>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</si>
  <si>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</si>
  <si>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</si>
  <si>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</si>
  <si>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</si>
  <si>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</si>
  <si>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</si>
  <si>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</si>
  <si>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</si>
  <si>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</si>
  <si>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</si>
  <si>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</si>
  <si>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</si>
  <si>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</si>
  <si>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</si>
  <si>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</si>
  <si>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</si>
  <si>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</si>
  <si>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</si>
  <si>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</si>
  <si>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</si>
  <si>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</si>
  <si>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</si>
  <si>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</si>
  <si>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</si>
  <si>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</si>
  <si>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</si>
  <si>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</si>
  <si>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</si>
  <si>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</si>
  <si>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</si>
  <si>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</si>
  <si>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</si>
  <si>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</si>
  <si>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</si>
  <si>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</si>
  <si>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</si>
  <si>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</si>
  <si>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</si>
  <si>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</si>
  <si>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</si>
  <si>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</si>
  <si>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</si>
  <si>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</si>
  <si>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</si>
  <si>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</si>
  <si>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</si>
  <si>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</si>
  <si>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</si>
  <si>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</si>
  <si>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</si>
  <si>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</si>
  <si>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</si>
  <si>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</si>
  <si>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</si>
  <si>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</si>
  <si>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</si>
  <si>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</si>
  <si>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</si>
  <si>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</si>
  <si>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</si>
  <si>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</si>
  <si>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</si>
  <si>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</si>
  <si>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</si>
  <si>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</si>
  <si>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</si>
  <si>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</si>
  <si>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</si>
  <si>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</si>
  <si>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</si>
  <si>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</si>
  <si>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</si>
  <si>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</si>
  <si>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</si>
  <si>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</si>
  <si>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</si>
  <si>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</si>
  <si>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</si>
  <si>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</si>
  <si>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</si>
  <si>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</si>
  <si>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</si>
  <si>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</si>
  <si>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</si>
  <si>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</si>
  <si>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</si>
  <si>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</si>
  <si>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</si>
  <si>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</si>
  <si>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</si>
  <si>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</si>
  <si>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</si>
  <si>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</si>
  <si>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</si>
  <si>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</si>
  <si>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</si>
  <si>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</si>
  <si>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</si>
  <si>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</si>
  <si>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</si>
  <si>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</si>
  <si>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</si>
  <si>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</si>
  <si>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</si>
  <si>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</si>
  <si>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</si>
  <si>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</si>
  <si>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</si>
  <si>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</si>
  <si>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</si>
  <si>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</si>
  <si>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</si>
  <si>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</si>
  <si>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</si>
  <si>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</si>
  <si>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</si>
  <si>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</si>
  <si>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</si>
  <si>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</si>
  <si>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</si>
  <si>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</si>
  <si>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</si>
  <si>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</si>
  <si>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</si>
  <si>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</si>
  <si>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</si>
  <si>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</si>
  <si>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</si>
  <si>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</si>
  <si>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</si>
  <si>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</si>
  <si>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</si>
  <si>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</si>
  <si>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</si>
  <si>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</si>
  <si>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</si>
  <si>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</si>
  <si>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</si>
  <si>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</si>
  <si>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</si>
  <si>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</si>
  <si>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</si>
  <si>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</si>
  <si>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</si>
  <si>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</si>
  <si>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</si>
  <si>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</si>
  <si>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</si>
  <si>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</si>
  <si>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</si>
  <si>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</si>
  <si>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</si>
  <si>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</si>
  <si>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</si>
  <si>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</si>
  <si>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</si>
  <si>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</si>
  <si>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</si>
  <si>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</si>
  <si>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</si>
  <si>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</si>
  <si>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</si>
  <si>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</si>
  <si>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</si>
  <si>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</si>
  <si>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</si>
  <si>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</si>
  <si>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</si>
  <si>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</si>
  <si>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</si>
  <si>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</si>
  <si>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</si>
  <si>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</si>
  <si>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</si>
  <si>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</si>
  <si>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</si>
  <si>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</si>
  <si>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</si>
  <si>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</si>
  <si>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</si>
  <si>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</si>
  <si>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</si>
  <si>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</si>
  <si>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</si>
  <si>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</si>
  <si>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</si>
  <si>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</si>
  <si>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</si>
  <si>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</si>
  <si>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</si>
  <si>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</si>
  <si>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</si>
  <si>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</si>
  <si>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</si>
  <si>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</si>
  <si>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</si>
  <si>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</si>
  <si>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</si>
  <si>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</si>
  <si>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</si>
  <si>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</si>
  <si>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</si>
  <si>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</si>
  <si>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</si>
  <si>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</si>
  <si>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</si>
  <si>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</si>
  <si>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</si>
  <si>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</si>
  <si>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</si>
  <si>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</si>
  <si>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</si>
  <si>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</si>
  <si>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</si>
  <si>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</si>
  <si>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</si>
  <si>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</si>
  <si>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</si>
  <si>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</si>
  <si>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</si>
  <si>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</si>
  <si>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</si>
  <si>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</si>
  <si>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</si>
  <si>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</si>
  <si>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</si>
  <si>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</si>
  <si>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</si>
  <si>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</si>
  <si>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</si>
  <si>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</si>
  <si>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</si>
  <si>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</si>
  <si>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</si>
  <si>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</si>
  <si>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</si>
  <si>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</si>
  <si>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</si>
  <si>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</si>
  <si>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</si>
  <si>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</si>
  <si>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</si>
  <si>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</si>
  <si>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</si>
  <si>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</si>
  <si>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</si>
  <si>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</si>
  <si>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</si>
  <si>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</si>
  <si>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</si>
  <si>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</si>
  <si>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</si>
  <si>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</si>
  <si>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</si>
  <si>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</si>
  <si>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</si>
  <si>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</si>
  <si>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</si>
  <si>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</si>
  <si>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</si>
  <si>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</si>
  <si>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</si>
  <si>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</si>
  <si>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</si>
  <si>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</si>
  <si>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</si>
  <si>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</si>
  <si>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</si>
  <si>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</si>
  <si>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</si>
  <si>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</si>
  <si>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</si>
  <si>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</si>
  <si>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</si>
  <si>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</si>
  <si>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</si>
  <si>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</si>
  <si>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</si>
  <si>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</si>
  <si>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</si>
  <si>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</si>
  <si>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</si>
  <si>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</si>
  <si>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</si>
  <si>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</si>
  <si>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</si>
  <si>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</si>
  <si>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</si>
  <si>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</si>
  <si>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</si>
  <si>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</si>
  <si>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</si>
  <si>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</si>
  <si>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</si>
  <si>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</si>
  <si>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</si>
  <si>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</si>
  <si>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</si>
  <si>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</si>
  <si>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</si>
  <si>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</si>
  <si>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</si>
  <si>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</si>
  <si>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</si>
  <si>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</si>
  <si>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</si>
  <si>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</si>
  <si>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</si>
  <si>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</si>
  <si>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</si>
  <si>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</si>
  <si>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</si>
  <si>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</si>
  <si>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</si>
  <si>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</si>
  <si>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</si>
  <si>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</si>
  <si>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</si>
  <si>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</si>
  <si>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</si>
  <si>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</si>
  <si>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</si>
  <si>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</si>
  <si>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</si>
  <si>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</si>
  <si>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</si>
  <si>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</si>
  <si>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</si>
  <si>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</si>
  <si>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</si>
  <si>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</si>
  <si>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</si>
  <si>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</si>
  <si>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</si>
  <si>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</si>
  <si>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</si>
  <si>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</si>
  <si>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</si>
  <si>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</si>
  <si>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</si>
  <si>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</si>
  <si>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</si>
  <si>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</si>
  <si>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</si>
  <si>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</si>
  <si>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</si>
  <si>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</si>
  <si>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</si>
  <si>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</si>
  <si>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</si>
  <si>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</si>
  <si>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</si>
  <si>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</si>
  <si>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</si>
  <si>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</si>
  <si>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</si>
  <si>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</si>
  <si>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</si>
  <si>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</si>
  <si>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</si>
  <si>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</si>
  <si>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</si>
  <si>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</si>
  <si>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</si>
  <si>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</si>
  <si>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</si>
  <si>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</si>
  <si>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</si>
  <si>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</si>
  <si>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</si>
  <si>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</si>
  <si>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</si>
  <si>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</si>
  <si>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</si>
  <si>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</si>
  <si>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</si>
  <si>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</si>
  <si>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</si>
  <si>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</si>
  <si>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</si>
  <si>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</si>
  <si>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</si>
  <si>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</si>
  <si>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</si>
  <si>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</si>
  <si>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</si>
  <si>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</si>
  <si>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</si>
  <si>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</si>
  <si>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</si>
  <si>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</si>
  <si>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</si>
  <si>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</si>
  <si>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</si>
  <si>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</si>
  <si>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</si>
  <si>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</si>
  <si>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</si>
  <si>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</si>
  <si>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</si>
  <si>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</si>
  <si>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</si>
  <si>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</si>
  <si>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</si>
  <si>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</si>
  <si>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</si>
  <si>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</si>
  <si>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</si>
  <si>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</si>
  <si>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</si>
  <si>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</si>
  <si>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</si>
  <si>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</si>
  <si>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</si>
  <si>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</si>
  <si>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</si>
  <si>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</si>
  <si>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</si>
  <si>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</si>
  <si>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</si>
  <si>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</si>
  <si>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</si>
  <si>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</si>
  <si>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</si>
  <si>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</si>
  <si>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</si>
  <si>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</si>
  <si>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</si>
  <si>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</si>
  <si>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</si>
  <si>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</si>
  <si>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</si>
  <si>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</si>
  <si>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</si>
  <si>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</si>
  <si>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</si>
  <si>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</si>
  <si>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</si>
  <si>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</si>
  <si>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</si>
  <si>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</si>
  <si>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</si>
  <si>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</si>
  <si>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</si>
  <si>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</si>
  <si>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</si>
  <si>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</si>
  <si>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</si>
  <si>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</si>
  <si>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</si>
  <si>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</si>
  <si>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</si>
  <si>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</si>
  <si>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</si>
  <si>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</si>
  <si>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</si>
  <si>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</si>
  <si>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</si>
  <si>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</si>
  <si>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</si>
  <si>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</si>
  <si>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</si>
  <si>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</si>
  <si>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</si>
  <si>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</si>
  <si>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</si>
  <si>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</si>
  <si>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</si>
  <si>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</si>
  <si>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</si>
  <si>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</si>
  <si>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</si>
  <si>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</si>
  <si>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</si>
  <si>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</si>
  <si>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</si>
  <si>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</si>
  <si>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</si>
  <si>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</si>
  <si>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</si>
  <si>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</si>
  <si>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</si>
  <si>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</si>
  <si>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</si>
  <si>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</si>
  <si>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</si>
  <si>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</si>
  <si>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</si>
  <si>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</si>
  <si>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</si>
  <si>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</si>
  <si>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</si>
  <si>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</si>
  <si>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</si>
  <si>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</si>
  <si>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</si>
  <si>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</si>
  <si>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</si>
  <si>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</si>
  <si>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</si>
  <si>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</si>
  <si>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</si>
  <si>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</si>
  <si>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</si>
  <si>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</si>
  <si>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</si>
  <si>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</si>
  <si>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</si>
  <si>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</si>
  <si>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</si>
  <si>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</si>
  <si>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</si>
  <si>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</si>
  <si>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</si>
  <si>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</si>
  <si>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</si>
  <si>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</si>
  <si>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</si>
  <si>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</si>
  <si>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</si>
  <si>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</si>
  <si>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</si>
  <si>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</si>
  <si>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</si>
  <si>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</si>
  <si>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</si>
  <si>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</si>
  <si>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</si>
  <si>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</si>
  <si>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</si>
  <si>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</si>
  <si>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</si>
  <si>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</si>
  <si>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</si>
  <si>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</si>
  <si>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</si>
  <si>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</si>
  <si>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</si>
  <si>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</si>
  <si>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</si>
  <si>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</si>
  <si>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</si>
  <si>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</si>
  <si>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</si>
  <si>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</si>
  <si>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</si>
  <si>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</si>
  <si>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</si>
  <si>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</si>
  <si>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</si>
  <si>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</si>
  <si>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</si>
  <si>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</si>
  <si>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</si>
  <si>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</si>
  <si>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</si>
  <si>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</si>
  <si>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</si>
  <si>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</si>
  <si>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</si>
  <si>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</si>
  <si>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</si>
  <si>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</si>
  <si>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</si>
  <si>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</si>
  <si>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</si>
  <si>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</si>
  <si>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</si>
  <si>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</si>
  <si>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</si>
  <si>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</si>
  <si>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</si>
  <si>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</si>
  <si>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</si>
  <si>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</si>
  <si>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</si>
  <si>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</si>
  <si>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</si>
  <si>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</si>
  <si>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</si>
  <si>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</si>
  <si>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</si>
  <si>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</si>
  <si>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</si>
  <si>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</si>
  <si>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</si>
  <si>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</si>
  <si>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</si>
  <si>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</si>
  <si>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</si>
  <si>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</si>
  <si>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</si>
  <si>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</si>
  <si>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</si>
  <si>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</si>
  <si>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</si>
  <si>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</si>
  <si>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</si>
  <si>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</si>
  <si>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</si>
  <si>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</si>
  <si>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</si>
  <si>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</si>
  <si>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</si>
  <si>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</si>
  <si>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</si>
  <si>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</si>
  <si>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</si>
  <si>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</si>
  <si>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</si>
  <si>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</si>
  <si>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</si>
  <si>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</si>
  <si>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</si>
  <si>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</si>
  <si>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</si>
  <si>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</si>
  <si>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</si>
  <si>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</si>
  <si>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</si>
  <si>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</si>
  <si>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</si>
  <si>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</si>
  <si>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</si>
  <si>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</si>
  <si>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</si>
  <si>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</si>
  <si>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</si>
  <si>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</si>
  <si>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</si>
  <si>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</si>
  <si>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</si>
  <si>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</si>
  <si>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</si>
  <si>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</si>
  <si>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</si>
  <si>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</si>
  <si>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</si>
  <si>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</si>
  <si>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</si>
  <si>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</si>
  <si>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</si>
  <si>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</si>
  <si>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</si>
  <si>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</si>
  <si>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</si>
  <si>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</si>
  <si>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</si>
  <si>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</si>
  <si>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</si>
  <si>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</si>
  <si>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</si>
  <si>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</si>
  <si>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</si>
  <si>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</si>
  <si>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</si>
  <si>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</si>
  <si>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</si>
  <si>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</si>
  <si>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</si>
  <si>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</si>
  <si>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</si>
  <si>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</si>
  <si>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</si>
  <si>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</si>
  <si>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</si>
  <si>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</si>
  <si>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</si>
  <si>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</si>
  <si>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</si>
  <si>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</si>
  <si>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</si>
  <si>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</si>
  <si>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</si>
  <si>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</si>
  <si>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</si>
  <si>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</si>
  <si>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</si>
  <si>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</si>
  <si>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</si>
  <si>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</si>
  <si>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</si>
  <si>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</si>
  <si>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</si>
  <si>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</si>
  <si>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</si>
  <si>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</si>
  <si>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</si>
  <si>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</si>
  <si>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</si>
  <si>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</si>
  <si>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</si>
  <si>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</si>
  <si>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</si>
  <si>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</si>
  <si>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</si>
  <si>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</si>
  <si>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</si>
  <si>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</si>
  <si>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</si>
  <si>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</si>
  <si>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</si>
  <si>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</si>
  <si>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</si>
  <si>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</si>
  <si>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</si>
  <si>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</si>
  <si>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</si>
  <si>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</si>
  <si>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</si>
  <si>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</si>
  <si>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</si>
  <si>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</si>
  <si>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</si>
  <si>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</si>
  <si>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</si>
  <si>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</si>
  <si>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</si>
  <si>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</si>
  <si>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</si>
  <si>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</si>
  <si>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</si>
  <si>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</si>
  <si>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</si>
  <si>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</si>
  <si>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</si>
  <si>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</si>
  <si>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</si>
  <si>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</si>
  <si>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</si>
  <si>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</si>
  <si>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</si>
  <si>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</si>
  <si>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</si>
  <si>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</si>
  <si>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</si>
  <si>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</si>
  <si>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</si>
  <si>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</si>
  <si>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</si>
  <si>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</si>
  <si>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</si>
  <si>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</si>
  <si>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</si>
  <si>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</si>
  <si>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</si>
  <si>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</si>
  <si>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</si>
  <si>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</si>
  <si>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</si>
  <si>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</si>
  <si>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</si>
  <si>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</si>
  <si>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</si>
  <si>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</si>
  <si>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</si>
  <si>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</si>
  <si>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</si>
  <si>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</si>
  <si>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</si>
  <si>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</si>
  <si>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</si>
  <si>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</si>
  <si>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</si>
  <si>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</si>
  <si>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</si>
  <si>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</si>
  <si>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</si>
  <si>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</si>
  <si>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</si>
  <si>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</si>
  <si>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</si>
  <si>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</si>
  <si>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</si>
  <si>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</si>
  <si>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</si>
  <si>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</si>
  <si>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</si>
  <si>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</si>
  <si>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</si>
  <si>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</si>
  <si>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</si>
  <si>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</si>
  <si>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</si>
  <si>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</si>
  <si>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</si>
  <si>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</si>
  <si>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</si>
  <si>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</si>
  <si>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</si>
  <si>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</si>
  <si>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</si>
  <si>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</si>
  <si>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</si>
  <si>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</si>
  <si>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</si>
  <si>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</si>
  <si>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</si>
  <si>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</si>
  <si>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</si>
  <si>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</si>
  <si>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</si>
  <si>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</si>
  <si>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</si>
  <si>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</si>
  <si>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</si>
  <si>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</si>
  <si>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</si>
  <si>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</si>
  <si>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</si>
  <si>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</si>
  <si>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</si>
  <si>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</si>
  <si>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</si>
  <si>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</si>
  <si>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</si>
  <si>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</si>
  <si>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</si>
  <si>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</si>
  <si>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</si>
  <si>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</si>
  <si>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</si>
  <si>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</si>
  <si>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</si>
  <si>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</si>
  <si>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</si>
  <si>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</si>
  <si>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</si>
  <si>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</si>
  <si>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</si>
  <si>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</si>
  <si>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</si>
  <si>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</si>
  <si>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</si>
  <si>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</si>
  <si>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</si>
  <si>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</si>
  <si>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</si>
  <si>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</si>
  <si>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</si>
  <si>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</si>
  <si>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</si>
  <si>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</si>
  <si>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</si>
  <si>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</si>
  <si>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</si>
  <si>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</si>
  <si>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</si>
  <si>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</si>
  <si>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</si>
  <si>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</si>
  <si>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</si>
  <si>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</si>
  <si>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</si>
  <si>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</si>
  <si>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</si>
  <si>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</si>
  <si>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</si>
  <si>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</si>
  <si>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</si>
  <si>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</si>
  <si>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</si>
  <si>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</si>
  <si>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</si>
  <si>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</si>
  <si>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</si>
  <si>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</si>
  <si>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</si>
  <si>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</si>
  <si>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</si>
  <si>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</si>
  <si>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</si>
  <si>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</si>
  <si>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</si>
  <si>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</si>
  <si>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</si>
  <si>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</si>
  <si>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</si>
  <si>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</si>
  <si>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</si>
  <si>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</si>
  <si>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</si>
  <si>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</si>
  <si>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</si>
  <si>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</si>
  <si>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</si>
  <si>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</si>
  <si>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</si>
  <si>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</si>
  <si>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</si>
  <si>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</si>
  <si>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</si>
  <si>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</si>
  <si>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</si>
  <si>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</si>
  <si>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</si>
  <si>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</si>
  <si>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</si>
  <si>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</si>
  <si>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</si>
  <si>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</si>
  <si>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</si>
  <si>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</si>
  <si>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</si>
  <si>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</si>
  <si>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</si>
  <si>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</si>
  <si>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</si>
  <si>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</si>
  <si>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</si>
  <si>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</si>
  <si>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</si>
  <si>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</si>
  <si>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</si>
  <si>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</si>
  <si>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</si>
  <si>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</si>
  <si>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</si>
  <si>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</si>
  <si>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</si>
  <si>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</si>
  <si>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</si>
  <si>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</si>
  <si>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</si>
  <si>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</si>
  <si>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</si>
  <si>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</si>
  <si>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</si>
  <si>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</si>
  <si>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</si>
  <si>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</si>
  <si>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</si>
  <si>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</si>
  <si>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</si>
  <si>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</si>
  <si>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</si>
  <si>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</si>
  <si>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</si>
  <si>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</si>
  <si>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</si>
  <si>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</si>
  <si>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</si>
  <si>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</si>
  <si>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</si>
  <si>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</si>
  <si>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</si>
  <si>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</si>
  <si>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</si>
  <si>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</si>
  <si>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</si>
  <si>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</si>
  <si>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</si>
  <si>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</si>
  <si>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</si>
  <si>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</si>
  <si>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</si>
  <si>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</si>
  <si>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</si>
  <si>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</si>
  <si>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</si>
  <si>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</si>
  <si>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</si>
  <si>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</si>
  <si>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</si>
  <si>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</si>
  <si>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</si>
  <si>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</si>
  <si>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</si>
  <si>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</si>
  <si>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</si>
  <si>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</si>
  <si>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</si>
  <si>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</si>
  <si>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</si>
  <si>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</si>
  <si>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</si>
  <si>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</si>
  <si>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</si>
  <si>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</si>
  <si>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</si>
  <si>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</si>
  <si>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</si>
  <si>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</si>
  <si>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</si>
  <si>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</si>
  <si>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</si>
  <si>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</si>
  <si>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</si>
  <si>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</si>
  <si>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</si>
  <si>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</si>
  <si>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</si>
  <si>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</si>
  <si>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</si>
  <si>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</si>
  <si>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</si>
  <si>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</si>
  <si>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</si>
  <si>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</si>
  <si>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</si>
  <si>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</si>
  <si>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</si>
  <si>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</si>
  <si>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</si>
  <si>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</si>
  <si>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</si>
  <si>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</si>
  <si>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</si>
  <si>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</si>
  <si>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</si>
  <si>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</si>
  <si>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</si>
  <si>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</si>
  <si>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</si>
  <si>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</si>
  <si>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</si>
  <si>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</si>
  <si>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</si>
  <si>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</si>
  <si>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</si>
  <si>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</si>
  <si>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</si>
  <si>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</si>
  <si>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</si>
  <si>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</si>
  <si>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</si>
  <si>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</si>
  <si>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</si>
  <si>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</si>
  <si>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</si>
  <si>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</si>
  <si>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</si>
  <si>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</si>
  <si>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</si>
  <si>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</si>
  <si>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</si>
  <si>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</si>
  <si>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</si>
  <si>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</si>
  <si>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</si>
  <si>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</si>
  <si>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</si>
  <si>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</si>
  <si>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</si>
  <si>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</si>
  <si>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</si>
  <si>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</si>
  <si>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</si>
  <si>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</si>
  <si>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</si>
  <si>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</si>
  <si>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</si>
  <si>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</si>
  <si>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</si>
  <si>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</si>
  <si>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</si>
  <si>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</si>
  <si>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</si>
  <si>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</si>
  <si>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</si>
  <si>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</si>
  <si>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</si>
  <si>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</si>
  <si>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</si>
  <si>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</si>
  <si>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</si>
  <si>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</si>
  <si>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</si>
  <si>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</si>
  <si>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</si>
  <si>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</si>
  <si>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</si>
  <si>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</si>
  <si>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</si>
  <si>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</si>
  <si>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</si>
  <si>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</si>
  <si>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</si>
  <si>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</si>
  <si>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</si>
  <si>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</si>
  <si>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</si>
  <si>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</si>
  <si>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</si>
  <si>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</si>
  <si>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</si>
  <si>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</si>
  <si>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</si>
  <si>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</si>
  <si>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</si>
  <si>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</si>
  <si>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</si>
  <si>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</si>
  <si>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</si>
  <si>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</si>
  <si>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</si>
  <si>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</si>
  <si>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</si>
  <si>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</si>
  <si>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</si>
  <si>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</si>
  <si>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</si>
  <si>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</si>
  <si>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</si>
  <si>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</si>
  <si>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</si>
  <si>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</si>
  <si>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</si>
  <si>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</si>
  <si>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</si>
  <si>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</si>
  <si>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</si>
  <si>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</si>
  <si>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</si>
  <si>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</si>
  <si>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</si>
  <si>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</si>
  <si>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</si>
  <si>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</si>
  <si>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</si>
  <si>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</si>
  <si>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</si>
  <si>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</si>
  <si>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</si>
  <si>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</si>
  <si>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</si>
  <si>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</si>
  <si>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</si>
  <si>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</si>
  <si>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</si>
  <si>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</si>
  <si>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</si>
  <si>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</si>
  <si>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</si>
  <si>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</si>
  <si>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</si>
  <si>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</si>
  <si>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</si>
  <si>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</si>
  <si>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</si>
  <si>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</si>
  <si>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</si>
  <si>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</si>
  <si>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</si>
  <si>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</si>
  <si>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</si>
  <si>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</si>
  <si>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</si>
  <si>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</si>
  <si>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</si>
  <si>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</si>
  <si>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</si>
  <si>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</si>
  <si>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</si>
  <si>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</si>
  <si>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</si>
  <si>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</si>
  <si>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</si>
  <si>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</si>
  <si>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</si>
  <si>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</si>
  <si>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</si>
  <si>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</si>
  <si>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</si>
  <si>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</si>
  <si>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</si>
  <si>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</si>
  <si>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</si>
  <si>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</si>
  <si>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</si>
  <si>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</si>
  <si>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</si>
  <si>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</si>
  <si>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</si>
  <si>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</si>
  <si>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</si>
  <si>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</si>
  <si>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</si>
  <si>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</si>
  <si>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</si>
  <si>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</si>
  <si>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</si>
  <si>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</si>
  <si>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</si>
  <si>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</si>
  <si>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</si>
  <si>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</si>
  <si>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</si>
  <si>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</si>
  <si>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</si>
  <si>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</si>
  <si>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</si>
  <si>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</si>
  <si>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</si>
  <si>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</si>
  <si>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</si>
  <si>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</si>
  <si>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</si>
  <si>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</si>
  <si>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</si>
  <si>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</si>
  <si>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</si>
  <si>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</si>
  <si>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</si>
  <si>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</si>
  <si>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</si>
  <si>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</si>
  <si>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</si>
  <si>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</si>
  <si>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</si>
  <si>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</si>
  <si>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</si>
  <si>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</si>
  <si>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</si>
  <si>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</si>
  <si>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</si>
  <si>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</si>
  <si>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</si>
  <si>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</si>
  <si>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</si>
  <si>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</si>
  <si>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</si>
  <si>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</si>
  <si>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</si>
  <si>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</si>
  <si>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</si>
  <si>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</si>
  <si>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</si>
  <si>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</si>
  <si>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</si>
  <si>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</si>
  <si>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</si>
  <si>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</si>
  <si>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</si>
  <si>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</si>
  <si>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</si>
  <si>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</si>
  <si>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</si>
  <si>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</si>
  <si>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</si>
  <si>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</si>
  <si>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</si>
  <si>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</si>
  <si>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</si>
  <si>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</si>
  <si>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</si>
  <si>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</si>
  <si>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</si>
  <si>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</si>
  <si>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</si>
  <si>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</si>
  <si>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</si>
  <si>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</si>
  <si>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</si>
  <si>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</si>
  <si>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</si>
  <si>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</si>
  <si>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</si>
  <si>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</si>
  <si>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</si>
  <si>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</si>
  <si>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</si>
  <si>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</si>
  <si>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</si>
  <si>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</si>
  <si>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</si>
  <si>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</si>
  <si>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</si>
  <si>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</si>
  <si>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</si>
  <si>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</si>
  <si>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</si>
  <si>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</si>
  <si>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</si>
  <si>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</si>
  <si>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</si>
  <si>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</si>
  <si>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</si>
  <si>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</si>
  <si>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</si>
  <si>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</si>
  <si>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</si>
  <si>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</si>
  <si>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</si>
  <si>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</si>
  <si>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</si>
  <si>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</si>
  <si>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</si>
  <si>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</si>
  <si>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</si>
  <si>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</si>
  <si>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</si>
  <si>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</si>
  <si>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</si>
  <si>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</si>
  <si>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</si>
  <si>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</si>
  <si>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</si>
  <si>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</si>
  <si>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</si>
  <si>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</si>
  <si>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</si>
  <si>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</si>
  <si>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</si>
  <si>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</si>
  <si>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</si>
  <si>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</si>
  <si>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</si>
  <si>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</si>
  <si>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</si>
  <si>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</si>
  <si>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</si>
  <si>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</si>
  <si>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</si>
  <si>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</si>
  <si>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</si>
  <si>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</si>
  <si>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</si>
  <si>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</si>
  <si>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</si>
  <si>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</si>
  <si>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</si>
  <si>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</si>
  <si>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</si>
  <si>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</si>
  <si>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</si>
  <si>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</si>
  <si>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</si>
  <si>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</si>
  <si>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</si>
  <si>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</si>
  <si>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</si>
  <si>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</si>
  <si>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</si>
  <si>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</si>
  <si>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</si>
  <si>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</si>
  <si>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</si>
  <si>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</si>
  <si>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</si>
  <si>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</si>
  <si>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</si>
  <si>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</si>
  <si>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</si>
  <si>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</si>
  <si>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</si>
  <si>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</si>
  <si>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</si>
  <si>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</si>
  <si>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</si>
  <si>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</si>
  <si>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</si>
  <si>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</si>
  <si>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</si>
  <si>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</si>
  <si>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</si>
  <si>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</si>
  <si>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</si>
  <si>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</si>
  <si>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</si>
  <si>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</si>
  <si>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</si>
  <si>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</si>
  <si>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</si>
  <si>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</si>
  <si>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</si>
  <si>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</si>
  <si>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</si>
  <si>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</si>
  <si>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</si>
  <si>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</si>
  <si>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</si>
  <si>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</si>
  <si>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</si>
  <si>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</si>
  <si>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</si>
  <si>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</si>
  <si>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</si>
  <si>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</si>
  <si>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</si>
  <si>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</si>
  <si>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</si>
  <si>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</si>
  <si>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</si>
  <si>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</si>
  <si>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</si>
  <si>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</si>
  <si>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</si>
  <si>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</si>
  <si>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</si>
  <si>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</si>
  <si>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</si>
  <si>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</si>
  <si>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</si>
  <si>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</si>
  <si>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</si>
  <si>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</si>
  <si>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</si>
  <si>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</si>
  <si>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</si>
  <si>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</si>
  <si>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</si>
  <si>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</si>
  <si>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</si>
  <si>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</si>
  <si>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</si>
  <si>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</si>
  <si>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</si>
  <si>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</si>
  <si>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</si>
  <si>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</si>
  <si>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</si>
  <si>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</si>
  <si>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</si>
  <si>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</si>
  <si>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</si>
  <si>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</si>
  <si>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</si>
  <si>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</si>
  <si>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</si>
  <si>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</si>
  <si>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</si>
  <si>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</si>
  <si>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</si>
  <si>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</si>
  <si>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</si>
  <si>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</si>
  <si>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</si>
  <si>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</si>
  <si>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</si>
  <si>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</si>
  <si>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</si>
  <si>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</si>
  <si>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</si>
  <si>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</si>
  <si>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</si>
  <si>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</si>
  <si>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</si>
  <si>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</si>
  <si>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</si>
  <si>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</si>
  <si>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</si>
  <si>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</si>
  <si>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</si>
  <si>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</si>
  <si>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</si>
  <si>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</si>
  <si>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</si>
  <si>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</si>
  <si>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</si>
  <si>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</si>
  <si>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</si>
  <si>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</si>
  <si>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</si>
  <si>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</si>
  <si>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</si>
  <si>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</si>
  <si>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</si>
  <si>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</si>
  <si>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</si>
  <si>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</si>
  <si>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</si>
  <si>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</si>
  <si>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</si>
  <si>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</si>
  <si>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</si>
  <si>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</si>
  <si>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</si>
  <si>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</si>
  <si>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</si>
  <si>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</si>
  <si>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</si>
  <si>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</si>
  <si>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</si>
  <si>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</si>
  <si>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</si>
  <si>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</si>
  <si>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</si>
  <si>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</si>
  <si>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</si>
  <si>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</si>
  <si>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</si>
  <si>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</si>
  <si>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</si>
  <si>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</si>
  <si>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</si>
  <si>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</si>
  <si>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</si>
  <si>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</si>
  <si>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</si>
  <si>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</si>
  <si>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</si>
  <si>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</si>
  <si>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</si>
  <si>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</si>
  <si>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</si>
  <si>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</si>
  <si>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</si>
  <si>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</si>
  <si>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</si>
  <si>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</si>
  <si>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</si>
  <si>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</si>
  <si>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</si>
  <si>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</si>
  <si>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</si>
  <si>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</si>
  <si>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</si>
  <si>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</si>
  <si>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</si>
  <si>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</si>
  <si>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</si>
  <si>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</si>
  <si>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</si>
  <si>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</si>
  <si>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</si>
  <si>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</si>
  <si>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</si>
  <si>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</si>
  <si>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</si>
  <si>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</si>
  <si>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</si>
  <si>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</si>
  <si>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</si>
  <si>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</si>
  <si>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</si>
  <si>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</si>
  <si>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</si>
  <si>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</si>
  <si>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</si>
  <si>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</si>
  <si>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</si>
  <si>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</si>
  <si>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</si>
  <si>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</si>
  <si>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</si>
  <si>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</si>
  <si>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</si>
  <si>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</si>
  <si>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</si>
  <si>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</si>
  <si>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</si>
  <si>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</si>
  <si>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</si>
  <si>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</si>
  <si>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</si>
  <si>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</si>
  <si>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</si>
  <si>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</si>
  <si>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</si>
  <si>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</si>
  <si>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</si>
  <si>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</si>
  <si>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</si>
  <si>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</si>
  <si>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</si>
  <si>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</si>
  <si>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</si>
  <si>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</si>
  <si>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</si>
  <si>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</si>
  <si>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</si>
  <si>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</si>
  <si>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</si>
  <si>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</si>
  <si>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</si>
  <si>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</si>
  <si>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</si>
  <si>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</si>
  <si>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</si>
  <si>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</si>
  <si>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</si>
  <si>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</si>
  <si>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</si>
  <si>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</si>
  <si>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</si>
  <si>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</si>
  <si>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</si>
  <si>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</si>
  <si>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</si>
  <si>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</si>
  <si>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</si>
  <si>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</si>
  <si>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</si>
  <si>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</si>
  <si>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</si>
  <si>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</si>
  <si>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</si>
  <si>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</si>
  <si>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</si>
  <si>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</si>
  <si>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</si>
  <si>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</si>
  <si>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</si>
  <si>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</si>
  <si>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</si>
  <si>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</si>
  <si>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</si>
  <si>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</si>
  <si>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</si>
  <si>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</si>
  <si>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</si>
  <si>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</si>
  <si>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</si>
  <si>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</si>
  <si>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</si>
  <si>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</si>
  <si>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</si>
  <si>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</si>
  <si>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</si>
  <si>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</si>
  <si>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</si>
  <si>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</si>
  <si>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</si>
  <si>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</si>
  <si>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</si>
  <si>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</si>
  <si>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</si>
  <si>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</si>
  <si>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</si>
  <si>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</si>
  <si>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</si>
  <si>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</si>
  <si>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</si>
  <si>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</si>
  <si>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</si>
  <si>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</si>
  <si>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</si>
  <si>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</si>
  <si>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</si>
  <si>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</si>
  <si>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</si>
  <si>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</si>
  <si>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</si>
  <si>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</si>
  <si>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</si>
  <si>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</si>
  <si>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</si>
  <si>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</si>
  <si>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</si>
  <si>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</si>
  <si>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</si>
  <si>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</si>
  <si>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</si>
  <si>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</si>
  <si>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</si>
  <si>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</si>
  <si>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</si>
  <si>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</si>
  <si>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</si>
  <si>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</si>
  <si>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</si>
  <si>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</si>
  <si>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</si>
  <si>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</si>
  <si>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</si>
  <si>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</si>
  <si>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</si>
  <si>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</si>
  <si>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</si>
  <si>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</si>
  <si>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</si>
  <si>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</si>
  <si>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</si>
  <si>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</si>
  <si>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</si>
  <si>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</si>
  <si>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</si>
  <si>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</si>
  <si>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</si>
  <si>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</si>
  <si>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</si>
  <si>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</si>
  <si>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</si>
  <si>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</si>
  <si>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</si>
  <si>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</si>
  <si>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</si>
  <si>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</si>
  <si>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</si>
  <si>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</si>
  <si>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</si>
  <si>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</si>
  <si>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</si>
  <si>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</si>
  <si>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</si>
  <si>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</si>
  <si>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</si>
  <si>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</si>
  <si>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</si>
  <si>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</si>
  <si>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</si>
  <si>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</si>
  <si>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</si>
  <si>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</si>
  <si>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</si>
  <si>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</si>
  <si>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</si>
  <si>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</si>
  <si>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</si>
  <si>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</si>
  <si>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</si>
  <si>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</si>
  <si>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</si>
  <si>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</si>
  <si>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</si>
  <si>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</si>
  <si>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</si>
  <si>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</si>
  <si>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</si>
  <si>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</si>
  <si>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</si>
  <si>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</si>
  <si>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</si>
  <si>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</si>
  <si>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</si>
  <si>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</si>
  <si>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</si>
  <si>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</si>
  <si>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</si>
  <si>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</si>
  <si>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</si>
  <si>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</si>
  <si>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</si>
  <si>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</si>
  <si>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</si>
  <si>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</si>
  <si>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</si>
  <si>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</si>
  <si>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</si>
  <si>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</si>
  <si>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</si>
  <si>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</si>
  <si>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</si>
  <si>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</si>
  <si>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</si>
  <si>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</si>
  <si>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</si>
  <si>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</si>
  <si>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</si>
  <si>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</si>
  <si>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</si>
  <si>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</si>
  <si>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</si>
  <si>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</si>
  <si>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</si>
  <si>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</si>
  <si>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</si>
  <si>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</si>
  <si>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</si>
  <si>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</si>
  <si>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</si>
  <si>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</si>
  <si>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</si>
  <si>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</si>
  <si>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</si>
  <si>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</si>
  <si>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</si>
  <si>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</si>
  <si>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</si>
  <si>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</si>
  <si>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</si>
  <si>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</si>
  <si>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</si>
  <si>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</si>
  <si>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</si>
  <si>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</si>
  <si>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</si>
  <si>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</si>
  <si>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</si>
  <si>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</si>
  <si>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</si>
  <si>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</si>
  <si>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</si>
  <si>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</si>
  <si>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</si>
  <si>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</si>
  <si>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</si>
  <si>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</si>
  <si>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</si>
  <si>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</si>
  <si>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</si>
  <si>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</si>
  <si>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</si>
  <si>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</si>
  <si>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</si>
  <si>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</si>
  <si>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</si>
  <si>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</si>
  <si>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</si>
  <si>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</si>
  <si>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</si>
  <si>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</si>
  <si>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</si>
  <si>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</si>
  <si>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</si>
  <si>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</si>
  <si>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</si>
  <si>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</si>
  <si>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</si>
  <si>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</si>
  <si>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</si>
  <si>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</si>
  <si>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</si>
  <si>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</si>
  <si>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</si>
  <si>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</si>
  <si>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</si>
  <si>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</si>
  <si>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</si>
  <si>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</si>
  <si>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</si>
  <si>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</si>
  <si>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</si>
  <si>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</si>
  <si>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</si>
  <si>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</si>
  <si>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</si>
  <si>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</si>
  <si>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</si>
  <si>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</si>
  <si>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</si>
  <si>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</si>
  <si>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</si>
  <si>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</si>
  <si>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</si>
  <si>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</si>
  <si>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</si>
  <si>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</si>
  <si>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</si>
  <si>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</si>
  <si>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</si>
  <si>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</si>
  <si>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</si>
  <si>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</si>
  <si>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</si>
  <si>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</si>
  <si>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</si>
  <si>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</si>
  <si>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</si>
  <si>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</si>
  <si>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</si>
  <si>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</si>
  <si>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</si>
  <si>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</si>
  <si>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</si>
  <si>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</si>
  <si>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</si>
  <si>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</si>
  <si>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</si>
  <si>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</si>
  <si>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</si>
  <si>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</si>
  <si>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</si>
  <si>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</si>
  <si>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</si>
  <si>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</si>
  <si>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</si>
  <si>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</si>
  <si>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</si>
  <si>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</si>
  <si>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</si>
  <si>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</si>
  <si>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</si>
  <si>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</si>
  <si>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</si>
  <si>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</si>
  <si>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</si>
  <si>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</si>
  <si>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</si>
  <si>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</si>
  <si>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</si>
  <si>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</si>
  <si>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</si>
  <si>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</si>
  <si>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</si>
  <si>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</si>
  <si>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</si>
  <si>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</si>
  <si>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</si>
  <si>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</si>
  <si>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</si>
  <si>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</si>
  <si>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</si>
  <si>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</si>
  <si>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</si>
  <si>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</si>
  <si>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</si>
  <si>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</si>
  <si>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</si>
  <si>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</si>
  <si>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</si>
  <si>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</si>
  <si>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</si>
  <si>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</si>
  <si>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</si>
  <si>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</si>
  <si>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</si>
  <si>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</si>
  <si>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</si>
  <si>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</si>
  <si>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</si>
  <si>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</si>
  <si>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</si>
  <si>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</si>
  <si>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</si>
  <si>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</si>
  <si>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</si>
  <si>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</si>
  <si>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</si>
  <si>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</si>
  <si>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</si>
  <si>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</si>
  <si>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</si>
  <si>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</si>
  <si>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</si>
  <si>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</si>
  <si>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</si>
  <si>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</si>
  <si>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</si>
  <si>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</si>
  <si>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</si>
  <si>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</si>
  <si>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</si>
  <si>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</si>
  <si>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</si>
  <si>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</si>
  <si>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</si>
  <si>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</si>
  <si>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</si>
  <si>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</si>
  <si>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</si>
  <si>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</si>
  <si>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</si>
  <si>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</si>
  <si>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</si>
  <si>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</si>
  <si>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</si>
  <si>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</si>
  <si>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</si>
  <si>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</si>
  <si>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</si>
  <si>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</si>
  <si>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</si>
  <si>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</si>
  <si>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</si>
  <si>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</si>
  <si>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</si>
  <si>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</si>
  <si>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</si>
  <si>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</si>
  <si>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</si>
  <si>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</si>
  <si>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</si>
  <si>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</si>
  <si>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</si>
  <si>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</si>
  <si>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</si>
  <si>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</si>
  <si>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</si>
  <si>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</si>
  <si>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</si>
  <si>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</si>
  <si>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</si>
  <si>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</si>
  <si>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</si>
  <si>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</si>
  <si>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</si>
  <si>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</si>
  <si>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</si>
  <si>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</si>
  <si>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</si>
  <si>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</si>
  <si>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</si>
  <si>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</si>
  <si>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</si>
  <si>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</si>
  <si>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</si>
  <si>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</si>
  <si>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</si>
  <si>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</si>
  <si>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</si>
  <si>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</si>
  <si>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</si>
  <si>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</si>
  <si>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</si>
  <si>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</si>
  <si>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</si>
  <si>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</si>
  <si>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</si>
  <si>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</si>
  <si>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</si>
  <si>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</si>
  <si>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</si>
  <si>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</si>
  <si>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</si>
  <si>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</si>
  <si>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</si>
  <si>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</si>
  <si>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</si>
  <si>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</si>
  <si>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</si>
  <si>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</si>
  <si>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</si>
  <si>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</si>
  <si>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</si>
  <si>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</si>
  <si>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</si>
  <si>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</si>
  <si>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</si>
  <si>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</si>
  <si>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</si>
  <si>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</si>
  <si>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</si>
  <si>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</si>
  <si>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</si>
  <si>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</si>
  <si>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</si>
  <si>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</si>
  <si>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</si>
  <si>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</si>
  <si>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</si>
  <si>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</si>
  <si>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</si>
  <si>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</si>
  <si>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</si>
  <si>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</si>
  <si>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</si>
  <si>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</si>
  <si>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</si>
  <si>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</si>
  <si>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</si>
  <si>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</si>
  <si>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</si>
  <si>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</si>
  <si>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</si>
  <si>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</si>
  <si>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</si>
  <si>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</si>
  <si>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</si>
  <si>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</si>
  <si>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</si>
  <si>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</si>
  <si>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</si>
  <si>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</si>
  <si>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</si>
  <si>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</si>
  <si>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</si>
  <si>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</si>
  <si>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</si>
  <si>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</si>
  <si>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</si>
  <si>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</si>
  <si>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</si>
  <si>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</si>
  <si>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</si>
  <si>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</si>
  <si>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</si>
  <si>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</si>
  <si>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</si>
  <si>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</si>
  <si>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</si>
  <si>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</si>
  <si>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</si>
  <si>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</si>
  <si>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</si>
  <si>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</si>
  <si>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</si>
  <si>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</si>
  <si>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</si>
  <si>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</si>
  <si>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</si>
  <si>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</si>
  <si>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</si>
  <si>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</si>
  <si>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</si>
  <si>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</si>
  <si>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</si>
  <si>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</si>
  <si>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</si>
  <si>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</si>
  <si>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</si>
  <si>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</si>
  <si>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</si>
  <si>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</si>
  <si>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</si>
  <si>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</si>
  <si>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</si>
  <si>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</si>
  <si>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</si>
  <si>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</si>
  <si>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</si>
  <si>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</si>
  <si>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</si>
  <si>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</si>
  <si>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</si>
  <si>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</si>
  <si>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</si>
  <si>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</si>
  <si>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</si>
  <si>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</si>
  <si>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</si>
  <si>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</si>
  <si>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</si>
  <si>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</si>
  <si>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</si>
  <si>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</si>
  <si>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</si>
  <si>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</si>
  <si>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</si>
  <si>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</si>
  <si>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</si>
  <si>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</si>
  <si>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</si>
  <si>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</si>
  <si>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</si>
  <si>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</si>
  <si>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</si>
  <si>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</si>
  <si>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</si>
  <si>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</si>
  <si>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</si>
  <si>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</si>
  <si>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</si>
  <si>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</si>
  <si>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</si>
  <si>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</si>
  <si>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</si>
  <si>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</si>
  <si>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</si>
  <si>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</si>
  <si>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</si>
  <si>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</si>
  <si>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</si>
  <si>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</si>
  <si>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</si>
  <si>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</si>
  <si>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</si>
  <si>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</si>
  <si>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</si>
  <si>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</si>
  <si>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</si>
  <si>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</si>
  <si>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</si>
  <si>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</si>
  <si>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</si>
  <si>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</si>
  <si>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</si>
  <si>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</si>
  <si>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</si>
  <si>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</si>
  <si>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</si>
  <si>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</si>
  <si>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</si>
  <si>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</si>
  <si>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</si>
  <si>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</si>
  <si>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</si>
  <si>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</si>
  <si>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</si>
  <si>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</si>
  <si>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</si>
  <si>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</si>
  <si>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</si>
  <si>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</si>
  <si>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</si>
  <si>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</si>
  <si>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</si>
  <si>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</si>
  <si>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</si>
  <si>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</si>
  <si>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</si>
  <si>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</si>
  <si>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</si>
  <si>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</si>
  <si>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</si>
  <si>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</si>
  <si>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</si>
  <si>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</si>
  <si>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</si>
  <si>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</si>
  <si>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</si>
  <si>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</si>
  <si>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</si>
  <si>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</si>
  <si>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</si>
  <si>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</si>
  <si>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</si>
  <si>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</si>
  <si>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</si>
  <si>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</si>
  <si>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</si>
  <si>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</si>
  <si>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</si>
  <si>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</si>
  <si>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</si>
  <si>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</si>
  <si>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</si>
  <si>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</si>
  <si>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</si>
  <si>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</si>
  <si>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</si>
  <si>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</si>
  <si>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</si>
  <si>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</si>
  <si>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</si>
  <si>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</si>
  <si>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</si>
  <si>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</si>
  <si>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</si>
  <si>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</si>
  <si>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</si>
  <si>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</si>
  <si>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</si>
  <si>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</si>
  <si>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</si>
  <si>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</si>
  <si>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</si>
  <si>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</si>
  <si>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</si>
  <si>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</si>
  <si>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</si>
  <si>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</si>
  <si>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</si>
  <si>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</si>
  <si>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</si>
  <si>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</si>
  <si>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</si>
  <si>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</si>
  <si>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</si>
  <si>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</si>
  <si>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</si>
  <si>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</si>
  <si>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</si>
  <si>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</si>
  <si>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</si>
  <si>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</si>
  <si>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</si>
  <si>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</si>
  <si>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</si>
  <si>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</si>
  <si>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</si>
  <si>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</si>
  <si>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</si>
  <si>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</si>
  <si>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</si>
  <si>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</si>
  <si>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</si>
  <si>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</si>
  <si>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</si>
  <si>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</si>
  <si>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</si>
  <si>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</si>
  <si>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</si>
  <si>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</si>
  <si>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</si>
  <si>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</si>
  <si>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</si>
  <si>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</si>
  <si>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</si>
  <si>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</si>
  <si>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</si>
  <si>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</si>
  <si>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</si>
  <si>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</si>
  <si>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</si>
  <si>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</si>
  <si>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</si>
  <si>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</si>
  <si>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</si>
  <si>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</si>
  <si>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</si>
  <si>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</si>
  <si>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</si>
  <si>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</si>
  <si>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</si>
  <si>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</si>
  <si>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</si>
  <si>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</si>
  <si>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</si>
  <si>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</si>
  <si>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</si>
  <si>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</si>
  <si>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</si>
  <si>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</si>
  <si>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</si>
  <si>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</si>
  <si>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</si>
  <si>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</si>
  <si>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</si>
  <si>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</si>
  <si>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</si>
  <si>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</si>
  <si>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</si>
  <si>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</si>
  <si>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</si>
  <si>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</si>
  <si>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</si>
  <si>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</si>
  <si>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</si>
  <si>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</si>
  <si>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</si>
  <si>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</si>
  <si>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</si>
  <si>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</si>
  <si>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</si>
  <si>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</si>
  <si>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</si>
  <si>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</si>
  <si>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</si>
  <si>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</si>
  <si>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</si>
  <si>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</si>
  <si>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</si>
  <si>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</si>
  <si>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</si>
  <si>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</si>
  <si>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</si>
  <si>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</si>
  <si>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</si>
  <si>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</si>
  <si>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</si>
  <si>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</si>
  <si>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</si>
  <si>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</si>
  <si>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</si>
  <si>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</si>
  <si>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</si>
  <si>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</si>
  <si>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</si>
  <si>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</si>
  <si>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</si>
  <si>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</si>
  <si>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</si>
  <si>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</si>
  <si>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</si>
  <si>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</si>
  <si>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</si>
  <si>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</si>
  <si>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</si>
  <si>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</si>
  <si>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</si>
  <si>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</si>
  <si>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</si>
  <si>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</si>
  <si>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</si>
  <si>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</si>
  <si>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</si>
  <si>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</si>
  <si>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</si>
  <si>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</si>
  <si>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</si>
  <si>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</si>
  <si>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</si>
  <si>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</si>
  <si>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</si>
  <si>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</si>
  <si>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</si>
  <si>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</si>
  <si>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</si>
  <si>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</si>
  <si>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</si>
  <si>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</si>
  <si>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</si>
  <si>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</si>
  <si>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</si>
  <si>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</si>
  <si>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</si>
  <si>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</si>
  <si>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</si>
  <si>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</si>
  <si>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</si>
  <si>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</si>
  <si>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</si>
  <si>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</si>
  <si>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</si>
  <si>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</si>
  <si>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</si>
  <si>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</si>
  <si>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</si>
  <si>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</si>
  <si>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</si>
  <si>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</si>
  <si>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</si>
  <si>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</si>
  <si>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</si>
  <si>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</si>
  <si>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</si>
  <si>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</si>
  <si>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</si>
  <si>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</si>
  <si>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</si>
  <si>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</si>
  <si>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</si>
  <si>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</si>
  <si>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</si>
  <si>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</si>
  <si>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</si>
  <si>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</si>
  <si>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</si>
  <si>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</si>
  <si>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</si>
  <si>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</si>
  <si>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</si>
  <si>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</si>
  <si>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</si>
  <si>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</si>
  <si>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</si>
  <si>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</si>
  <si>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</si>
  <si>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</si>
  <si>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</si>
  <si>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</si>
  <si>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</si>
  <si>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</si>
  <si>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</si>
  <si>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</si>
  <si>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</si>
  <si>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</si>
  <si>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</si>
  <si>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</si>
  <si>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</si>
  <si>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</si>
  <si>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</si>
  <si>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</si>
  <si>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</si>
  <si>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</si>
  <si>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</si>
  <si>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</si>
  <si>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</si>
  <si>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</si>
  <si>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</si>
  <si>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</si>
  <si>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</si>
  <si>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</si>
  <si>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</si>
  <si>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</si>
  <si>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</si>
  <si>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</si>
  <si>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</si>
  <si>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</si>
  <si>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</si>
  <si>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</si>
  <si>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</si>
  <si>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</si>
  <si>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</si>
  <si>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</si>
  <si>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</si>
  <si>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</si>
  <si>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</si>
  <si>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</si>
  <si>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</si>
  <si>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</si>
  <si>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</si>
  <si>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</si>
  <si>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</si>
  <si>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</si>
  <si>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</si>
  <si>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</si>
  <si>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</si>
  <si>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</si>
  <si>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</si>
  <si>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</si>
  <si>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</si>
  <si>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</si>
  <si>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</si>
  <si>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</si>
  <si>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</si>
  <si>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</si>
  <si>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</si>
  <si>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</si>
  <si>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</si>
  <si>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</si>
  <si>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</si>
  <si>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</si>
  <si>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</si>
  <si>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</si>
  <si>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</si>
  <si>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</si>
  <si>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</si>
  <si>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</si>
  <si>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</si>
  <si>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</si>
  <si>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</si>
  <si>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</si>
  <si>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</si>
  <si>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</si>
  <si>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</si>
  <si>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</si>
  <si>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</si>
  <si>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</si>
  <si>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</si>
  <si>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</si>
  <si>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</si>
  <si>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</si>
  <si>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</si>
  <si>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</si>
  <si>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</si>
  <si>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</si>
  <si>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</si>
  <si>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</si>
  <si>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</si>
  <si>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</si>
  <si>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</si>
  <si>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</si>
  <si>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</si>
  <si>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</si>
  <si>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</si>
  <si>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</si>
  <si>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</si>
  <si>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</si>
  <si>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</si>
  <si>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</si>
  <si>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</si>
  <si>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</si>
  <si>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</si>
  <si>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</si>
  <si>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</si>
  <si>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</si>
  <si>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</si>
  <si>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</si>
  <si>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</si>
  <si>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</si>
  <si>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</si>
  <si>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</si>
  <si>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</si>
  <si>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</si>
  <si>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</si>
  <si>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</si>
  <si>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</si>
  <si>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</si>
  <si>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</si>
  <si>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</si>
  <si>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</si>
  <si>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</si>
  <si>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</si>
  <si>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</si>
  <si>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</si>
  <si>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</si>
  <si>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</si>
  <si>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</si>
  <si>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</si>
  <si>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</si>
  <si>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</si>
  <si>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</si>
  <si>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</si>
  <si>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</si>
  <si>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</si>
  <si>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</si>
  <si>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</si>
  <si>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</si>
  <si>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</si>
  <si>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</si>
  <si>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</si>
  <si>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</si>
  <si>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</si>
  <si>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</si>
  <si>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</si>
  <si>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</si>
  <si>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</si>
  <si>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</si>
  <si>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</si>
  <si>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</si>
  <si>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</si>
  <si>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</si>
  <si>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</si>
  <si>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</si>
  <si>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</si>
  <si>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</si>
  <si>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</si>
  <si>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</si>
  <si>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</si>
  <si>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</si>
  <si>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</si>
  <si>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</si>
  <si>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</si>
  <si>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</si>
  <si>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</si>
  <si>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</si>
  <si>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</si>
  <si>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</si>
  <si>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</si>
  <si>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</si>
  <si>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</si>
  <si>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</si>
  <si>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</si>
  <si>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</si>
  <si>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</si>
  <si>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</si>
  <si>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</si>
  <si>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</si>
  <si>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</si>
  <si>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</si>
  <si>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</si>
  <si>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</si>
  <si>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</si>
  <si>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</si>
  <si>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</si>
  <si>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</si>
  <si>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</si>
  <si>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</si>
  <si>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</si>
  <si>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</si>
  <si>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</si>
  <si>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</si>
  <si>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</si>
  <si>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</si>
  <si>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</si>
  <si>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</si>
  <si>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</si>
  <si>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</si>
  <si>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</si>
  <si>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</si>
  <si>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</si>
  <si>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</si>
  <si>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</si>
  <si>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</si>
  <si>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</si>
  <si>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</si>
  <si>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</si>
  <si>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</si>
  <si>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</si>
  <si>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</si>
  <si>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</si>
  <si>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</si>
  <si>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</si>
  <si>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</si>
  <si>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</si>
  <si>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</si>
  <si>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</si>
  <si>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</si>
  <si>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</si>
  <si>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</si>
  <si>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</si>
  <si>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</si>
  <si>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</si>
  <si>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</si>
  <si>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</si>
  <si>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</si>
  <si>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</si>
  <si>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</si>
  <si>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</si>
  <si>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</si>
  <si>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</si>
  <si>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</si>
  <si>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</si>
  <si>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</si>
  <si>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</si>
  <si>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</si>
  <si>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</si>
  <si>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</si>
  <si>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</si>
  <si>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</si>
  <si>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</si>
  <si>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</si>
  <si>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</si>
  <si>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</si>
  <si>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</si>
  <si>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</si>
  <si>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</si>
  <si>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</si>
  <si>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</si>
  <si>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</si>
  <si>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</si>
  <si>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</si>
  <si>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</si>
  <si>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</si>
  <si>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</si>
  <si>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</si>
  <si>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</si>
  <si>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</si>
  <si>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</si>
  <si>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</si>
  <si>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</si>
  <si>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</si>
  <si>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</si>
  <si>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</si>
  <si>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</si>
  <si>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</si>
  <si>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</si>
  <si>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</si>
  <si>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</si>
  <si>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</si>
  <si>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</si>
  <si>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</si>
  <si>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</si>
  <si>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</si>
  <si>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</si>
  <si>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</si>
  <si>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</si>
  <si>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</si>
  <si>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</si>
  <si>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</si>
  <si>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</si>
  <si>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</si>
  <si>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</si>
  <si>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</si>
  <si>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</si>
  <si>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</si>
  <si>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</si>
  <si>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</si>
  <si>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</si>
  <si>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</si>
  <si>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</si>
  <si>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</si>
  <si>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</si>
  <si>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</si>
  <si>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</si>
  <si>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</si>
  <si>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</si>
  <si>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</si>
  <si>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</si>
  <si>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</si>
  <si>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</si>
  <si>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</si>
  <si>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</si>
  <si>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</si>
  <si>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</si>
  <si>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</si>
  <si>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</si>
  <si>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</si>
  <si>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</si>
  <si>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</si>
  <si>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</si>
  <si>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</si>
  <si>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</si>
  <si>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</si>
  <si>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</si>
  <si>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</si>
  <si>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</si>
  <si>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</si>
  <si>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</si>
  <si>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</si>
  <si>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</si>
  <si>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</si>
  <si>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</si>
  <si>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</si>
  <si>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</si>
  <si>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</si>
  <si>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</si>
  <si>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</si>
  <si>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</si>
  <si>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</si>
  <si>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</si>
  <si>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</si>
  <si>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</si>
  <si>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</si>
  <si>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</si>
  <si>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</si>
  <si>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</si>
  <si>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</si>
  <si>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</si>
  <si>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</si>
  <si>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</si>
  <si>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</si>
  <si>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</si>
  <si>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</si>
  <si>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</si>
  <si>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</si>
  <si>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</si>
  <si>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</si>
  <si>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</si>
  <si>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</si>
  <si>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</si>
  <si>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</si>
  <si>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</si>
  <si>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</si>
  <si>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</si>
  <si>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</si>
  <si>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</si>
  <si>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</si>
  <si>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</si>
  <si>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</si>
  <si>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</si>
  <si>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</si>
  <si>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</si>
  <si>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</si>
  <si>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</si>
  <si>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</si>
  <si>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</si>
  <si>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</si>
  <si>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</si>
  <si>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</si>
  <si>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</si>
  <si>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</si>
  <si>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</si>
  <si>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</si>
  <si>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</si>
  <si>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</si>
  <si>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</si>
  <si>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</si>
  <si>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</si>
  <si>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</si>
  <si>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</si>
  <si>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</si>
  <si>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</si>
  <si>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</si>
  <si>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</si>
  <si>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</si>
  <si>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</si>
  <si>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</si>
  <si>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</si>
  <si>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</si>
  <si>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</si>
  <si>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</si>
  <si>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</si>
  <si>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</si>
  <si>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</si>
  <si>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</si>
  <si>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</si>
  <si>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</si>
  <si>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</si>
  <si>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</si>
  <si>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</si>
  <si>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</si>
  <si>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</si>
  <si>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</si>
  <si>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</si>
  <si>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</si>
  <si>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</si>
  <si>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</si>
  <si>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</si>
  <si>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</si>
  <si>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</si>
  <si>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</si>
  <si>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</si>
  <si>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</si>
  <si>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</si>
  <si>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</si>
  <si>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</si>
  <si>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</si>
  <si>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</si>
  <si>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</si>
  <si>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</si>
  <si>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</si>
  <si>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</si>
  <si>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</si>
  <si>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</si>
  <si>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</si>
  <si>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</si>
  <si>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</si>
  <si>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</si>
  <si>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</si>
  <si>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</si>
  <si>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</si>
  <si>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</si>
  <si>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</si>
  <si>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</si>
  <si>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</si>
  <si>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</si>
  <si>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</si>
  <si>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</si>
  <si>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</si>
  <si>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</si>
  <si>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</si>
  <si>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</si>
  <si>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</si>
  <si>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</si>
  <si>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</si>
  <si>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</si>
  <si>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</si>
  <si>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</si>
  <si>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</si>
  <si>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</si>
  <si>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</si>
  <si>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</si>
  <si>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</si>
  <si>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</si>
  <si>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</si>
  <si>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</si>
  <si>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</si>
  <si>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</si>
  <si>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</si>
  <si>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</si>
  <si>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</si>
  <si>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</si>
  <si>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</si>
  <si>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</si>
  <si>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</si>
  <si>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</si>
  <si>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</si>
  <si>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</si>
  <si>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</si>
  <si>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</si>
  <si>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</si>
  <si>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</si>
  <si>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</si>
  <si>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</si>
  <si>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</si>
  <si>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</si>
  <si>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</si>
  <si>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</si>
  <si>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</si>
  <si>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</si>
  <si>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</si>
  <si>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</si>
  <si>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</si>
  <si>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</si>
  <si>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</si>
  <si>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</si>
  <si>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</si>
  <si>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</si>
  <si>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</si>
  <si>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</si>
  <si>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</si>
  <si>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</si>
  <si>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</si>
  <si>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</si>
  <si>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</si>
  <si>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</si>
  <si>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</si>
  <si>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</si>
  <si>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</si>
  <si>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</si>
  <si>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</si>
  <si>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</si>
  <si>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</si>
  <si>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</si>
  <si>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</si>
  <si>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</si>
  <si>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</si>
  <si>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</si>
  <si>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</si>
  <si>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</si>
  <si>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</si>
  <si>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</si>
  <si>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</si>
  <si>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</si>
  <si>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</si>
  <si>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</si>
  <si>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</si>
  <si>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</si>
  <si>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</si>
  <si>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</si>
  <si>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</si>
  <si>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</si>
  <si>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</si>
  <si>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</si>
  <si>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</si>
  <si>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</si>
  <si>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</si>
  <si>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</si>
  <si>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</si>
  <si>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</si>
  <si>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</si>
  <si>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</si>
  <si>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</si>
  <si>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</si>
  <si>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</si>
  <si>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</si>
  <si>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</si>
  <si>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</si>
  <si>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</si>
  <si>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</si>
  <si>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</si>
  <si>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</si>
  <si>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</si>
  <si>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</si>
  <si>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</si>
  <si>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</si>
  <si>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</si>
  <si>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</si>
  <si>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</si>
  <si>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</si>
  <si>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</si>
  <si>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</si>
  <si>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</si>
  <si>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</si>
  <si>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</si>
  <si>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</si>
  <si>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</si>
  <si>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</si>
  <si>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</si>
  <si>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</si>
  <si>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</si>
  <si>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</si>
  <si>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</si>
  <si>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</si>
  <si>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</si>
  <si>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</si>
  <si>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</si>
  <si>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</si>
  <si>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</si>
  <si>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</si>
  <si>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</si>
  <si>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</si>
  <si>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</si>
  <si>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</si>
  <si>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</si>
  <si>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</si>
  <si>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</si>
  <si>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</si>
  <si>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</si>
  <si>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</si>
  <si>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</si>
  <si>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</si>
  <si>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</si>
  <si>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</si>
  <si>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</si>
  <si>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</si>
  <si>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</si>
  <si>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</si>
  <si>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</si>
  <si>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</si>
  <si>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</si>
  <si>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</si>
  <si>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</si>
  <si>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</si>
  <si>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</si>
  <si>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</si>
  <si>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</si>
  <si>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</si>
  <si>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</si>
  <si>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</si>
  <si>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</si>
  <si>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</si>
  <si>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</si>
  <si>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</si>
  <si>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</si>
  <si>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</si>
  <si>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</si>
  <si>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</si>
  <si>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</si>
  <si>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</si>
  <si>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</si>
  <si>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</si>
  <si>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</si>
  <si>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</si>
  <si>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</si>
  <si>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</si>
  <si>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</si>
  <si>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</si>
  <si>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</si>
  <si>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</si>
  <si>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</si>
  <si>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</si>
  <si>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</si>
  <si>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</si>
  <si>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</si>
  <si>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</si>
  <si>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</si>
  <si>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</si>
  <si>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</si>
  <si>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</si>
  <si>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</si>
  <si>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</si>
  <si>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</si>
  <si>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</si>
  <si>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</si>
  <si>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</si>
  <si>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</si>
  <si>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</si>
  <si>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</si>
  <si>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</si>
  <si>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</si>
  <si>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</si>
  <si>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</si>
  <si>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</si>
  <si>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</si>
  <si>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</si>
  <si>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</si>
  <si>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</si>
  <si>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</si>
  <si>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</si>
  <si>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</si>
  <si>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</si>
  <si>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</si>
  <si>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</si>
  <si>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</si>
  <si>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</si>
  <si>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</si>
  <si>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</si>
  <si>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</si>
  <si>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</si>
  <si>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</si>
  <si>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</si>
  <si>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</si>
  <si>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</si>
  <si>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</si>
  <si>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</si>
  <si>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</si>
  <si>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</si>
  <si>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</si>
  <si>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</si>
  <si>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</si>
  <si>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</si>
  <si>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</si>
  <si>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</si>
  <si>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</si>
  <si>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</si>
  <si>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</si>
  <si>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</si>
  <si>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</si>
  <si>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</si>
  <si>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</si>
  <si>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</si>
  <si>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</si>
  <si>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</si>
  <si>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</si>
  <si>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</si>
  <si>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</si>
  <si>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</si>
  <si>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</si>
  <si>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</si>
  <si>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</si>
  <si>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</si>
  <si>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</si>
  <si>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</si>
  <si>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</si>
  <si>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</si>
  <si>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</si>
  <si>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</si>
  <si>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</si>
  <si>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</si>
  <si>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</si>
  <si>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</si>
  <si>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</si>
  <si>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</si>
  <si>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</si>
  <si>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</si>
  <si>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</si>
  <si>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</si>
  <si>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</si>
  <si>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</si>
  <si>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</si>
  <si>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</si>
  <si>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</si>
  <si>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</si>
  <si>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</si>
  <si>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</si>
  <si>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</si>
  <si>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</si>
  <si>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</si>
  <si>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</si>
  <si>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</si>
  <si>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</si>
  <si>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</si>
  <si>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</si>
  <si>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</si>
  <si>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</si>
  <si>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</si>
  <si>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</si>
  <si>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</si>
  <si>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</si>
  <si>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</si>
  <si>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</si>
  <si>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</si>
  <si>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</si>
  <si>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</si>
  <si>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</si>
  <si>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</si>
  <si>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</si>
  <si>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</si>
  <si>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</si>
  <si>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</si>
  <si>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</si>
  <si>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</si>
  <si>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</si>
  <si>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</si>
  <si>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</si>
  <si>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</si>
  <si>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</si>
  <si>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</si>
  <si>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</si>
  <si>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</si>
  <si>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</si>
  <si>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</si>
  <si>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</si>
  <si>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</si>
  <si>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</si>
  <si>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</si>
  <si>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</si>
  <si>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</si>
  <si>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</si>
  <si>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</si>
  <si>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</si>
  <si>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</si>
  <si>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</si>
  <si>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</si>
  <si>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</si>
  <si>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</si>
  <si>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</si>
  <si>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</si>
  <si>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</si>
  <si>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</si>
  <si>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</si>
  <si>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</si>
  <si>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</si>
  <si>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</si>
  <si>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</si>
  <si>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</si>
  <si>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</si>
  <si>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</si>
  <si>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</si>
  <si>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</si>
  <si>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</si>
  <si>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</si>
  <si>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</si>
  <si>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</si>
  <si>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</si>
  <si>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</si>
  <si>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</si>
  <si>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</si>
  <si>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</si>
  <si>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</si>
  <si>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</si>
  <si>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</si>
  <si>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</si>
  <si>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</si>
  <si>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</si>
  <si>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</si>
  <si>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</si>
  <si>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</si>
  <si>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</si>
  <si>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</si>
  <si>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</si>
  <si>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</si>
  <si>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</si>
  <si>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</si>
  <si>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</si>
  <si>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</si>
  <si>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</si>
  <si>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</si>
  <si>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</si>
  <si>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</si>
  <si>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</si>
  <si>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</si>
  <si>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</si>
  <si>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</si>
  <si>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</si>
  <si>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</si>
  <si>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</si>
  <si>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</si>
  <si>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</si>
  <si>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</si>
  <si>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</si>
  <si>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</si>
  <si>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</si>
  <si>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</si>
  <si>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</si>
  <si>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</si>
  <si>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</si>
  <si>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</si>
  <si>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</si>
  <si>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</si>
  <si>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</si>
  <si>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</si>
  <si>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</si>
  <si>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</si>
  <si>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</si>
  <si>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</si>
  <si>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</si>
  <si>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</si>
  <si>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</si>
  <si>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</si>
  <si>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</si>
  <si>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</si>
  <si>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</si>
  <si>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</si>
  <si>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</si>
  <si>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</si>
  <si>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</si>
  <si>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</si>
  <si>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</si>
  <si>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</si>
  <si>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</si>
  <si>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</si>
  <si>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</si>
  <si>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</si>
  <si>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</si>
  <si>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</si>
  <si>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</si>
  <si>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</si>
  <si>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</si>
  <si>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</si>
  <si>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</si>
  <si>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</si>
  <si>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</si>
  <si>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</si>
  <si>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</si>
  <si>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</si>
  <si>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</si>
  <si>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</si>
  <si>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</si>
  <si>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</si>
  <si>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</si>
  <si>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</si>
  <si>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</si>
  <si>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</si>
  <si>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</si>
  <si>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</si>
  <si>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</si>
  <si>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</si>
  <si>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</si>
  <si>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</si>
  <si>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</si>
  <si>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</si>
  <si>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</si>
  <si>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</si>
  <si>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</si>
  <si>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</si>
  <si>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</si>
  <si>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</si>
  <si>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</si>
  <si>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</si>
  <si>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</si>
  <si>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</si>
  <si>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</si>
  <si>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</si>
  <si>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</si>
  <si>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</si>
  <si>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</si>
  <si>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</si>
  <si>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</si>
  <si>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</si>
  <si>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</si>
  <si>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</si>
  <si>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</si>
  <si>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</si>
  <si>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</si>
  <si>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</si>
  <si>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</si>
  <si>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</si>
  <si>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</si>
  <si>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</si>
  <si>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</si>
  <si>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</si>
  <si>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</si>
  <si>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</si>
  <si>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</si>
  <si>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</si>
  <si>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</si>
  <si>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</si>
  <si>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</si>
  <si>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</si>
  <si>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</si>
  <si>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</si>
  <si>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</si>
  <si>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</si>
  <si>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</si>
  <si>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</si>
  <si>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</si>
  <si>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</si>
  <si>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</si>
  <si>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</si>
  <si>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</si>
  <si>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</si>
  <si>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</si>
  <si>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</si>
  <si>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</si>
  <si>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</si>
  <si>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</si>
  <si>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</si>
  <si>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</si>
  <si>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</si>
  <si>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</si>
  <si>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</si>
  <si>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</si>
  <si>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</si>
  <si>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</si>
  <si>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</si>
  <si>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</si>
  <si>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</si>
  <si>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</si>
  <si>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</si>
  <si>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</si>
  <si>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</si>
  <si>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</si>
  <si>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</si>
  <si>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</si>
  <si>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</si>
  <si>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</si>
  <si>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</si>
  <si>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</si>
  <si>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</si>
  <si>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</si>
  <si>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</si>
  <si>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</si>
  <si>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</si>
  <si>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</si>
  <si>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</si>
  <si>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</si>
  <si>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</si>
  <si>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</si>
  <si>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</si>
  <si>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</si>
  <si>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</si>
  <si>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</si>
  <si>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</si>
  <si>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</si>
  <si>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</si>
  <si>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</si>
  <si>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</si>
  <si>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</si>
  <si>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</si>
  <si>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</si>
  <si>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</si>
  <si>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</si>
  <si>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</si>
  <si>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</si>
  <si>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</si>
  <si>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</si>
  <si>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</si>
  <si>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</si>
  <si>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</si>
  <si>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</si>
  <si>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</si>
  <si>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</si>
  <si>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</si>
  <si>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</si>
  <si>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</si>
  <si>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</si>
  <si>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</si>
  <si>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</si>
  <si>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</si>
  <si>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</si>
  <si>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</si>
  <si>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</si>
  <si>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</si>
  <si>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</si>
  <si>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</si>
  <si>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</si>
  <si>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</si>
  <si>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</si>
  <si>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</si>
  <si>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</si>
  <si>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</si>
  <si>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</si>
  <si>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</si>
  <si>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</si>
  <si>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</si>
  <si>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</si>
  <si>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</si>
  <si>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</si>
  <si>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</si>
  <si>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</si>
  <si>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</si>
  <si>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</si>
  <si>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</si>
  <si>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</si>
  <si>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</si>
  <si>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</si>
  <si>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</si>
  <si>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</si>
  <si>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</si>
  <si>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</si>
  <si>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</si>
  <si>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</si>
  <si>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</si>
  <si>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</si>
  <si>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</si>
  <si>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</si>
  <si>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</si>
  <si>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</si>
  <si>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</si>
  <si>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</si>
  <si>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</si>
  <si>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</si>
  <si>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</si>
  <si>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</si>
  <si>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</si>
  <si>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</si>
  <si>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</si>
  <si>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</si>
  <si>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</si>
  <si>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</si>
  <si>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</si>
  <si>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</si>
  <si>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</si>
  <si>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</si>
  <si>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</si>
  <si>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</si>
  <si>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</si>
  <si>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</si>
  <si>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</si>
  <si>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</si>
  <si>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</si>
  <si>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</si>
  <si>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</si>
  <si>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</si>
  <si>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</si>
  <si>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</si>
  <si>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</si>
  <si>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</si>
  <si>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</si>
  <si>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</si>
  <si>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</si>
  <si>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</si>
  <si>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</si>
  <si>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</si>
  <si>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</si>
  <si>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</si>
  <si>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</si>
  <si>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</si>
  <si>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</si>
  <si>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</si>
  <si>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</si>
  <si>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</si>
  <si>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</si>
  <si>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</si>
  <si>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</si>
  <si>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</si>
  <si>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</si>
  <si>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</si>
  <si>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</si>
  <si>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</si>
  <si>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</si>
  <si>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</si>
  <si>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</si>
  <si>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</si>
  <si>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</si>
  <si>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</si>
  <si>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</si>
  <si>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</si>
  <si>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</si>
  <si>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</si>
  <si>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</si>
  <si>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</si>
  <si>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</si>
  <si>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</si>
  <si>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</si>
  <si>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</si>
  <si>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</si>
  <si>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</si>
  <si>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</si>
  <si>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</si>
  <si>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</si>
  <si>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</si>
  <si>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</si>
  <si>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</si>
  <si>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</si>
  <si>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</si>
  <si>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</si>
  <si>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</si>
  <si>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</si>
  <si>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</si>
  <si>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</si>
  <si>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</si>
  <si>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</si>
  <si>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</si>
  <si>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</si>
  <si>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</si>
  <si>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</si>
  <si>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</si>
  <si>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</si>
  <si>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</si>
  <si>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</si>
  <si>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</si>
  <si>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</si>
  <si>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</si>
  <si>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</si>
  <si>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</si>
  <si>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</si>
  <si>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</si>
  <si>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</si>
  <si>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</si>
  <si>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</si>
  <si>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</si>
  <si>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</si>
  <si>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</si>
  <si>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</si>
  <si>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</si>
  <si>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</si>
  <si>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</si>
  <si>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</si>
  <si>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</si>
  <si>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</si>
  <si>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</si>
  <si>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</si>
  <si>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</si>
  <si>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</si>
  <si>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</si>
  <si>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</si>
  <si>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</si>
  <si>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</si>
  <si>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</si>
  <si>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</si>
  <si>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</si>
  <si>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</si>
  <si>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</si>
  <si>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</si>
  <si>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</si>
  <si>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</si>
  <si>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</si>
  <si>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</si>
  <si>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</si>
  <si>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</si>
  <si>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</si>
  <si>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</si>
  <si>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</si>
  <si>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</si>
  <si>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</si>
  <si>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</si>
  <si>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</si>
  <si>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</si>
  <si>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</si>
  <si>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</si>
  <si>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</si>
  <si>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</si>
  <si>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</si>
  <si>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</si>
  <si>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</si>
  <si>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</si>
  <si>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</si>
  <si>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</si>
  <si>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</si>
  <si>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</si>
  <si>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</si>
  <si>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</si>
  <si>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</si>
  <si>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</si>
  <si>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</si>
  <si>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</si>
  <si>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</si>
  <si>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</si>
  <si>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</si>
  <si>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</si>
  <si>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</si>
  <si>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</si>
  <si>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</si>
  <si>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</si>
  <si>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</si>
  <si>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</si>
  <si>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</si>
  <si>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</si>
  <si>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</si>
  <si>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</si>
  <si>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</si>
  <si>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</si>
  <si>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</si>
  <si>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</si>
  <si>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</si>
  <si>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</si>
  <si>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</si>
  <si>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</si>
  <si>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</si>
  <si>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</si>
  <si>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</si>
  <si>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</si>
  <si>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</si>
  <si>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</si>
  <si>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</si>
  <si>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</si>
  <si>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</si>
  <si>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</si>
  <si>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</si>
  <si>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</si>
  <si>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</si>
  <si>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</si>
  <si>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</si>
  <si>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</si>
  <si>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</si>
  <si>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</si>
  <si>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</si>
  <si>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</si>
  <si>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</si>
  <si>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</si>
  <si>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</si>
  <si>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</si>
  <si>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</si>
  <si>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</si>
  <si>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</si>
  <si>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</si>
  <si>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</si>
  <si>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</si>
  <si>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</si>
  <si>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</si>
  <si>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</si>
  <si>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</si>
  <si>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</si>
  <si>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</si>
  <si>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</si>
  <si>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</si>
  <si>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</si>
  <si>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</si>
  <si>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</si>
  <si>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</si>
  <si>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</si>
  <si>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</si>
  <si>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</si>
  <si>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</si>
  <si>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</si>
  <si>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</si>
  <si>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</si>
  <si>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</si>
  <si>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</si>
  <si>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</si>
  <si>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</si>
  <si>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</si>
  <si>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</si>
  <si>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</si>
  <si>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</si>
  <si>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</si>
  <si>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</si>
  <si>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</si>
  <si>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</si>
  <si>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</si>
  <si>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</si>
  <si>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</si>
  <si>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</si>
  <si>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</si>
  <si>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</si>
  <si>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</si>
  <si>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</si>
  <si>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</si>
  <si>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</si>
  <si>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</si>
  <si>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</si>
  <si>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</si>
  <si>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</si>
  <si>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</si>
  <si>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</si>
  <si>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</si>
  <si>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</si>
  <si>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</si>
  <si>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</si>
  <si>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</si>
  <si>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</si>
  <si>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</si>
  <si>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</si>
  <si>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</si>
  <si>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</si>
  <si>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</si>
  <si>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</si>
  <si>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</si>
  <si>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</si>
  <si>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</si>
  <si>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</si>
  <si>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</si>
  <si>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</si>
  <si>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</si>
  <si>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</si>
  <si>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</si>
  <si>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</si>
  <si>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</si>
  <si>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</si>
  <si>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</si>
  <si>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</si>
  <si>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</si>
  <si>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</si>
  <si>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</si>
  <si>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</si>
  <si>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</si>
  <si>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</si>
  <si>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</si>
  <si>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</si>
  <si>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</si>
  <si>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</si>
  <si>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</si>
  <si>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</si>
  <si>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</si>
  <si>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</si>
  <si>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</si>
  <si>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</si>
  <si>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</si>
  <si>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</si>
  <si>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</si>
  <si>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</si>
  <si>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</si>
  <si>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</si>
  <si>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</si>
  <si>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</si>
  <si>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</si>
  <si>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</si>
  <si>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</si>
  <si>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</si>
  <si>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</si>
  <si>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</si>
  <si>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</si>
  <si>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</si>
  <si>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</si>
  <si>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</si>
  <si>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</si>
  <si>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</si>
  <si>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</si>
  <si>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</si>
  <si>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</si>
  <si>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</si>
  <si>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</si>
  <si>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</si>
  <si>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</si>
  <si>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</si>
  <si>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</si>
  <si>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</si>
  <si>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</si>
  <si>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</si>
  <si>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</si>
  <si>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</si>
  <si>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</si>
  <si>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</si>
  <si>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</si>
  <si>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</si>
  <si>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</si>
  <si>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</si>
  <si>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</si>
  <si>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</si>
  <si>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</si>
  <si>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</si>
  <si>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</si>
  <si>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</si>
  <si>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</si>
  <si>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</si>
  <si>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</si>
  <si>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</si>
  <si>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</si>
  <si>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</si>
  <si>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</si>
  <si>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</si>
  <si>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</si>
  <si>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</si>
  <si>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</si>
  <si>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</si>
  <si>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</si>
  <si>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</si>
  <si>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</si>
  <si>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</si>
  <si>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</si>
  <si>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</si>
  <si>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</si>
  <si>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</si>
  <si>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</si>
  <si>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</si>
  <si>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</si>
  <si>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</si>
  <si>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</si>
  <si>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</si>
  <si>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</si>
  <si>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</si>
  <si>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</si>
  <si>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</si>
  <si>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</si>
  <si>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</si>
  <si>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</si>
  <si>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</si>
  <si>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</si>
  <si>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</si>
  <si>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</si>
  <si>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</si>
  <si>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</si>
  <si>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</si>
  <si>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</si>
  <si>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</si>
  <si>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</si>
  <si>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</si>
  <si>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</si>
  <si>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</si>
  <si>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</si>
  <si>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</si>
  <si>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</si>
  <si>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</si>
  <si>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</si>
  <si>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</si>
  <si>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</si>
  <si>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</si>
  <si>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</si>
  <si>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</si>
  <si>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</si>
  <si>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</si>
  <si>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</si>
  <si>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</si>
  <si>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</si>
  <si>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</si>
  <si>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</si>
  <si>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</si>
  <si>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</si>
  <si>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</si>
  <si>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</si>
  <si>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</si>
  <si>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</si>
  <si>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</si>
  <si>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</si>
  <si>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</si>
  <si>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</si>
  <si>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</si>
  <si>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</si>
  <si>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</si>
  <si>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</si>
  <si>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</si>
  <si>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</si>
  <si>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</si>
  <si>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</si>
  <si>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</si>
  <si>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</si>
  <si>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</si>
  <si>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</si>
  <si>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</si>
  <si>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</si>
  <si>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</si>
  <si>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</si>
  <si>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</si>
  <si>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</si>
  <si>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</si>
  <si>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</si>
  <si>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</si>
  <si>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</si>
  <si>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</si>
  <si>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</si>
  <si>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</si>
  <si>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</si>
  <si>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</si>
  <si>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</si>
  <si>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</si>
  <si>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</si>
  <si>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</si>
  <si>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</si>
  <si>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</si>
  <si>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</si>
  <si>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</si>
  <si>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</si>
  <si>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</si>
  <si>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</si>
  <si>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</si>
  <si>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</si>
  <si>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</si>
  <si>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</si>
  <si>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</si>
  <si>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</si>
  <si>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</si>
  <si>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</si>
  <si>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</si>
  <si>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</si>
  <si>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</si>
  <si>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</si>
  <si>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</si>
  <si>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</si>
  <si>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</si>
  <si>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</si>
  <si>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</si>
  <si>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</si>
  <si>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</si>
  <si>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</si>
  <si>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</si>
  <si>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</si>
  <si>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</si>
  <si>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</si>
  <si>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</si>
  <si>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</si>
  <si>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</si>
  <si>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</si>
  <si>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</si>
  <si>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</si>
  <si>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</si>
  <si>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</si>
  <si>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</si>
  <si>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</si>
  <si>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</si>
  <si>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</si>
  <si>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</si>
  <si>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</si>
  <si>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</si>
  <si>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</si>
  <si>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</si>
  <si>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</si>
  <si>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</si>
  <si>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</si>
  <si>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</si>
  <si>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</si>
  <si>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</si>
  <si>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</si>
  <si>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</si>
  <si>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</si>
  <si>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</si>
  <si>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</si>
  <si>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</si>
  <si>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</si>
  <si>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</si>
  <si>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</si>
  <si>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</si>
  <si>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</si>
  <si>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</si>
  <si>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</si>
  <si>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</si>
  <si>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</si>
  <si>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</si>
  <si>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</si>
  <si>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</si>
  <si>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</si>
  <si>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</si>
  <si>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</si>
  <si>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</si>
  <si>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</si>
  <si>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</si>
  <si>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</si>
  <si>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</si>
  <si>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</si>
  <si>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</si>
  <si>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</si>
  <si>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</si>
  <si>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</si>
  <si>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</si>
  <si>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</si>
  <si>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</si>
  <si>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</si>
  <si>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</si>
  <si>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</si>
  <si>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</si>
  <si>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</si>
  <si>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</si>
  <si>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</si>
  <si>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</si>
  <si>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</si>
  <si>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</si>
  <si>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</si>
  <si>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</si>
  <si>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</si>
  <si>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</si>
  <si>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</si>
  <si>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</si>
  <si>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</si>
  <si>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</si>
  <si>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</si>
  <si>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</si>
  <si>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</si>
  <si>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</si>
  <si>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</si>
  <si>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</si>
  <si>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</si>
  <si>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</si>
  <si>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</si>
  <si>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</si>
  <si>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</si>
  <si>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</si>
  <si>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</si>
  <si>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</si>
  <si>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</si>
  <si>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</si>
  <si>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</si>
  <si>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</si>
  <si>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</si>
  <si>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</si>
  <si>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</si>
  <si>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</si>
  <si>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</si>
  <si>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</si>
  <si>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</si>
  <si>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</si>
  <si>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</si>
  <si>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</si>
  <si>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</si>
  <si>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</si>
  <si>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</si>
  <si>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</si>
  <si>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</si>
  <si>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</si>
  <si>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</si>
  <si>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</si>
  <si>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</si>
  <si>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</si>
  <si>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</si>
  <si>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</si>
  <si>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</si>
  <si>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</si>
  <si>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</si>
  <si>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</si>
  <si>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</si>
  <si>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</si>
  <si>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</si>
  <si>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</si>
  <si>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</si>
  <si>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</si>
  <si>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</si>
  <si>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</si>
  <si>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</si>
  <si>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</si>
  <si>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</si>
  <si>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</si>
  <si>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</si>
  <si>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</si>
  <si>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</si>
  <si>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</si>
  <si>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</si>
  <si>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</si>
  <si>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</si>
  <si>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</si>
  <si>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</si>
  <si>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</si>
  <si>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</si>
  <si>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</si>
  <si>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</si>
  <si>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</si>
  <si>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</si>
  <si>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</si>
  <si>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</si>
  <si>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</si>
  <si>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</si>
  <si>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</si>
  <si>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</si>
  <si>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</si>
  <si>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</si>
  <si>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</si>
  <si>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</si>
  <si>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</si>
  <si>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</si>
  <si>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</si>
  <si>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</si>
  <si>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</si>
  <si>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</si>
  <si>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</si>
  <si>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</si>
  <si>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</si>
  <si>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</si>
  <si>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</si>
  <si>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</si>
  <si>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</si>
  <si>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</si>
  <si>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</si>
  <si>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</si>
  <si>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</si>
  <si>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</si>
  <si>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</si>
  <si>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</si>
  <si>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</si>
  <si>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</si>
  <si>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</si>
  <si>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</si>
  <si>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</si>
  <si>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</si>
  <si>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</si>
  <si>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</si>
  <si>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</si>
  <si>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</si>
  <si>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</si>
  <si>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</si>
  <si>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</si>
  <si>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</si>
  <si>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</si>
  <si>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</si>
  <si>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</si>
  <si>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</si>
  <si>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</si>
  <si>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</si>
  <si>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</si>
  <si>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</si>
  <si>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</si>
  <si>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</si>
  <si>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</si>
  <si>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</si>
  <si>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</si>
  <si>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</si>
  <si>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</si>
  <si>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</si>
  <si>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</si>
  <si>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</si>
  <si>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</si>
  <si>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</si>
  <si>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</si>
  <si>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</si>
  <si>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</si>
  <si>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</si>
  <si>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</si>
  <si>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</si>
  <si>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</si>
  <si>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</si>
  <si>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</si>
  <si>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</si>
  <si>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</si>
  <si>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</si>
  <si>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</si>
  <si>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</si>
  <si>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</si>
  <si>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</si>
  <si>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</si>
  <si>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</si>
  <si>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</si>
  <si>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</si>
  <si>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</si>
  <si>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</si>
  <si>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</si>
  <si>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</si>
  <si>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</si>
  <si>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</si>
  <si>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</si>
  <si>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</si>
  <si>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</si>
  <si>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</si>
  <si>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</si>
  <si>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</si>
  <si>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</si>
  <si>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</si>
  <si>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</si>
  <si>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</si>
  <si>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</si>
  <si>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</si>
  <si>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</si>
  <si>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</si>
  <si>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</si>
  <si>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</si>
  <si>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</si>
  <si>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</si>
  <si>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</si>
  <si>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</si>
  <si>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</si>
  <si>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</si>
  <si>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</si>
  <si>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</si>
  <si>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</si>
  <si>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</si>
  <si>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</si>
  <si>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</si>
  <si>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</si>
  <si>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</si>
  <si>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</si>
  <si>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</si>
  <si>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</si>
  <si>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</si>
  <si>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</si>
  <si>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</si>
  <si>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</si>
  <si>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</si>
  <si>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</si>
  <si>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</si>
  <si>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</si>
  <si>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</si>
  <si>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</si>
  <si>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</si>
  <si>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</si>
  <si>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</si>
  <si>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</si>
  <si>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</si>
  <si>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</si>
  <si>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</si>
  <si>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</si>
  <si>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</si>
  <si>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</si>
  <si>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</si>
  <si>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</si>
  <si>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</si>
  <si>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</si>
  <si>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</si>
  <si>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</si>
  <si>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</si>
  <si>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</si>
  <si>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</si>
  <si>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</si>
  <si>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</si>
  <si>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</si>
  <si>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</si>
  <si>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</si>
  <si>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</si>
  <si>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</si>
  <si>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</si>
  <si>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</si>
  <si>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</si>
  <si>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</si>
  <si>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</si>
  <si>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</si>
  <si>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</si>
  <si>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</si>
  <si>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</si>
  <si>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</si>
  <si>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</si>
  <si>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</si>
  <si>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</si>
  <si>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</si>
  <si>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</si>
  <si>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</si>
  <si>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</si>
  <si>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</si>
  <si>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</si>
  <si>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</si>
  <si>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</si>
  <si>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</si>
  <si>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</si>
  <si>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</si>
  <si>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</si>
  <si>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</si>
  <si>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</si>
  <si>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</si>
  <si>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</si>
  <si>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</si>
  <si>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</si>
  <si>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</si>
  <si>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</si>
  <si>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</si>
  <si>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</si>
  <si>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</si>
  <si>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</si>
  <si>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</si>
  <si>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</si>
  <si>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</si>
  <si>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</si>
  <si>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</si>
  <si>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</si>
  <si>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</si>
  <si>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</si>
  <si>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</si>
  <si>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</si>
  <si>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</si>
  <si>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</si>
  <si>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</si>
  <si>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</si>
  <si>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</si>
  <si>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</si>
  <si>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</si>
  <si>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</si>
  <si>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</si>
  <si>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</si>
  <si>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</si>
  <si>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</si>
  <si>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</si>
  <si>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</si>
  <si>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</si>
  <si>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</si>
  <si>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</si>
  <si>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</si>
  <si>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</si>
  <si>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</si>
  <si>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</si>
  <si>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</si>
  <si>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</si>
  <si>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</si>
  <si>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</si>
  <si>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</si>
  <si>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</si>
  <si>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</si>
  <si>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</si>
  <si>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</si>
  <si>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</si>
  <si>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</si>
  <si>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</si>
  <si>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</si>
  <si>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</si>
  <si>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</si>
  <si>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</si>
  <si>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</si>
  <si>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</si>
  <si>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</si>
  <si>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</si>
  <si>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</si>
  <si>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</si>
  <si>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</si>
  <si>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</si>
  <si>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</si>
  <si>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</si>
  <si>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</si>
  <si>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</si>
  <si>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</si>
  <si>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</si>
  <si>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</si>
  <si>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</si>
  <si>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</si>
  <si>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</si>
  <si>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</si>
  <si>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</si>
  <si>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</si>
  <si>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</si>
  <si>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</si>
  <si>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</si>
  <si>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</si>
  <si>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</si>
  <si>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</si>
  <si>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</si>
  <si>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</si>
  <si>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</si>
  <si>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</si>
  <si>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</si>
  <si>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</si>
  <si>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</si>
  <si>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</si>
  <si>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</si>
  <si>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</si>
  <si>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</si>
  <si>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</si>
  <si>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</si>
  <si>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</si>
  <si>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</si>
  <si>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</si>
  <si>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</si>
  <si>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</si>
  <si>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</si>
  <si>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</si>
  <si>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</si>
  <si>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</si>
  <si>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</si>
  <si>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</si>
  <si>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</si>
  <si>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</si>
  <si>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</si>
  <si>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</si>
  <si>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</si>
  <si>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</si>
  <si>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</si>
  <si>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</si>
  <si>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</si>
  <si>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</si>
  <si>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</si>
  <si>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</si>
  <si>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</si>
  <si>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</si>
  <si>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</si>
  <si>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</si>
  <si>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</si>
  <si>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</si>
  <si>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</si>
  <si>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</si>
  <si>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</si>
  <si>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</si>
  <si>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</si>
  <si>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</si>
  <si>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</si>
  <si>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</si>
  <si>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</si>
  <si>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</si>
  <si>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</si>
  <si>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</si>
  <si>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</si>
  <si>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</si>
  <si>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</si>
  <si>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</si>
  <si>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</si>
  <si>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</si>
  <si>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</si>
  <si>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</si>
  <si>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</si>
  <si>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</si>
  <si>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</si>
  <si>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</si>
  <si>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</si>
  <si>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</si>
  <si>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</si>
  <si>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</si>
  <si>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</si>
  <si>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</si>
  <si>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</si>
  <si>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</si>
  <si>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</si>
  <si>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</si>
  <si>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</si>
  <si>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</si>
  <si>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</si>
  <si>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</si>
  <si>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</si>
  <si>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</si>
  <si>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</si>
  <si>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</si>
  <si>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</si>
  <si>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</si>
  <si>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</si>
  <si>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</si>
  <si>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</si>
  <si>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</si>
  <si>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</si>
  <si>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</si>
  <si>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</si>
  <si>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</si>
  <si>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</si>
  <si>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</si>
  <si>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</si>
  <si>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</si>
  <si>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</si>
  <si>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</si>
  <si>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</si>
  <si>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</si>
  <si>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</si>
  <si>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</si>
  <si>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</si>
  <si>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</si>
  <si>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</si>
  <si>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</si>
  <si>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</si>
  <si>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</si>
  <si>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</si>
  <si>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</si>
  <si>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</si>
  <si>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</si>
  <si>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</si>
  <si>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</si>
  <si>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</si>
  <si>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</si>
  <si>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</si>
  <si>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</si>
  <si>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</si>
  <si>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</si>
  <si>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</si>
  <si>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</si>
  <si>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</si>
  <si>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</si>
  <si>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</si>
  <si>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</si>
  <si>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</si>
  <si>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</si>
  <si>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</si>
  <si>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</si>
  <si>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</si>
  <si>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</si>
  <si>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</si>
  <si>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</si>
  <si>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</si>
  <si>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</si>
  <si>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</si>
  <si>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</si>
  <si>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</si>
  <si>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</si>
  <si>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</si>
  <si>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</si>
  <si>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</si>
  <si>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</si>
  <si>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</si>
  <si>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</si>
  <si>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</si>
  <si>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</si>
  <si>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</si>
  <si>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</si>
  <si>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</si>
  <si>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</si>
  <si>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</si>
  <si>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</si>
  <si>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</si>
  <si>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</si>
  <si>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</si>
  <si>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</si>
  <si>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</si>
  <si>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</si>
  <si>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</si>
  <si>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</si>
  <si>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</si>
  <si>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</si>
  <si>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</si>
  <si>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</si>
  <si>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</si>
  <si>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</si>
  <si>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</si>
  <si>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</si>
  <si>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</si>
  <si>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</si>
  <si>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</si>
  <si>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</si>
  <si>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</si>
  <si>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</si>
  <si>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</si>
  <si>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</si>
  <si>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</si>
  <si>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</si>
  <si>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</si>
  <si>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</si>
  <si>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</si>
  <si>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</si>
  <si>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</si>
  <si>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</si>
  <si>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</si>
  <si>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</si>
  <si>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</si>
  <si>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</si>
  <si>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</si>
  <si>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</si>
  <si>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</si>
  <si>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</si>
  <si>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</si>
  <si>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</si>
  <si>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</si>
  <si>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</si>
  <si>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</si>
  <si>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</si>
  <si>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</si>
  <si>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</si>
  <si>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</si>
  <si>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</si>
  <si>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</si>
  <si>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</si>
  <si>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</si>
  <si>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</si>
  <si>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</si>
  <si>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</si>
  <si>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</si>
  <si>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</si>
  <si>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</si>
  <si>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</si>
  <si>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</si>
  <si>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</si>
  <si>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</si>
  <si>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</si>
  <si>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</si>
  <si>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</si>
  <si>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</si>
  <si>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</si>
  <si>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</si>
  <si>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</si>
  <si>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</si>
  <si>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</si>
  <si>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</si>
  <si>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</si>
  <si>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</si>
  <si>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</si>
  <si>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</si>
  <si>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</si>
  <si>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</si>
  <si>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</si>
  <si>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</si>
  <si>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</si>
  <si>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</si>
  <si>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</si>
  <si>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</si>
  <si>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</si>
  <si>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</si>
  <si>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</si>
  <si>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</si>
  <si>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</si>
  <si>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</si>
  <si>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</si>
  <si>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</si>
  <si>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</si>
  <si>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</si>
  <si>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</si>
  <si>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</si>
  <si>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</si>
  <si>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</si>
  <si>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</si>
  <si>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</si>
  <si>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</si>
  <si>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</si>
  <si>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</si>
  <si>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</si>
  <si>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</si>
  <si>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</si>
  <si>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</si>
  <si>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</si>
  <si>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</si>
  <si>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</si>
  <si>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</si>
  <si>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</si>
  <si>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</si>
  <si>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</si>
  <si>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</si>
  <si>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</si>
  <si>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</si>
  <si>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</si>
  <si>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</si>
  <si>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</si>
  <si>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</si>
  <si>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</si>
  <si>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</si>
  <si>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</si>
  <si>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</si>
  <si>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</si>
  <si>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</si>
  <si>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</si>
  <si>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</si>
  <si>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</si>
  <si>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</si>
  <si>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</si>
  <si>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</si>
  <si>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</si>
  <si>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</si>
  <si>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</si>
  <si>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</si>
  <si>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</si>
  <si>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</si>
  <si>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</si>
  <si>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</si>
  <si>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</si>
  <si>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</si>
  <si>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</si>
  <si>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</si>
  <si>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</si>
  <si>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</si>
  <si>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</si>
  <si>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</si>
  <si>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</si>
  <si>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</si>
  <si>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</si>
  <si>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</si>
  <si>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</si>
  <si>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</si>
  <si>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</si>
  <si>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</si>
  <si>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</si>
  <si>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</si>
  <si>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</si>
  <si>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</si>
  <si>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</si>
  <si>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</si>
  <si>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</si>
  <si>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</si>
  <si>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</si>
  <si>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</si>
  <si>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</si>
  <si>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</si>
  <si>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</si>
  <si>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</si>
  <si>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</si>
  <si>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</si>
  <si>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</si>
  <si>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</si>
  <si>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</si>
  <si>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</si>
  <si>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</si>
  <si>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</si>
  <si>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</si>
  <si>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</si>
  <si>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</si>
  <si>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</si>
  <si>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</si>
  <si>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</si>
  <si>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</si>
  <si>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</si>
  <si>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</si>
  <si>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</si>
  <si>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</si>
  <si>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</si>
  <si>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</si>
  <si>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</si>
  <si>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</si>
  <si>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</si>
  <si>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</si>
  <si>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</si>
  <si>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</si>
  <si>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</si>
  <si>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</si>
  <si>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</si>
  <si>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</si>
  <si>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</si>
  <si>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</si>
  <si>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</si>
  <si>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</si>
  <si>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</si>
  <si>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</si>
  <si>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</si>
  <si>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</si>
  <si>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</si>
  <si>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</si>
  <si>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</si>
  <si>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</si>
  <si>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</si>
  <si>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</si>
  <si>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</si>
  <si>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</si>
  <si>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</si>
  <si>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</si>
  <si>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</si>
  <si>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</si>
  <si>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</si>
  <si>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</si>
  <si>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</si>
  <si>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</si>
  <si>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</si>
  <si>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</si>
  <si>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</si>
  <si>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</si>
  <si>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</si>
  <si>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</si>
  <si>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</si>
  <si>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</si>
  <si>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</si>
  <si>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</si>
  <si>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</si>
  <si>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</si>
  <si>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</si>
  <si>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</si>
  <si>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</si>
  <si>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</si>
  <si>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</si>
  <si>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</si>
  <si>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</si>
  <si>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</si>
  <si>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</si>
  <si>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</si>
  <si>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</si>
  <si>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</si>
  <si>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</si>
  <si>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</si>
  <si>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</si>
  <si>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</si>
  <si>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</si>
  <si>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</si>
  <si>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</si>
  <si>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</si>
  <si>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</si>
  <si>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</si>
  <si>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</si>
  <si>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</si>
  <si>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</si>
  <si>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</si>
  <si>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</si>
  <si>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</si>
  <si>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</si>
  <si>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</si>
  <si>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</si>
  <si>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</si>
  <si>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</si>
  <si>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</si>
  <si>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</si>
  <si>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</si>
  <si>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</si>
  <si>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</si>
  <si>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</si>
  <si>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</si>
  <si>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</si>
  <si>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</si>
  <si>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</si>
  <si>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</si>
  <si>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</si>
  <si>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</si>
  <si>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</si>
  <si>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</si>
  <si>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</si>
  <si>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</si>
  <si>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</si>
  <si>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</si>
  <si>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</si>
  <si>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</si>
  <si>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</si>
  <si>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</si>
  <si>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</si>
  <si>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</si>
  <si>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</si>
  <si>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</si>
  <si>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</si>
  <si>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</si>
  <si>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</si>
  <si>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</si>
  <si>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</si>
  <si>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</si>
  <si>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</si>
  <si>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</si>
  <si>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</si>
  <si>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</si>
  <si>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</si>
  <si>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</si>
  <si>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</si>
  <si>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</si>
  <si>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</si>
  <si>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</si>
  <si>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</si>
  <si>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</si>
  <si>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</si>
  <si>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</si>
  <si>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</si>
  <si>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</si>
  <si>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</si>
  <si>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</si>
  <si>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</si>
  <si>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</si>
  <si>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</si>
  <si>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</si>
  <si>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</si>
  <si>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</si>
  <si>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</si>
  <si>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</si>
  <si>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</si>
  <si>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</si>
  <si>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</si>
  <si>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</si>
  <si>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</si>
  <si>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</si>
  <si>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</si>
  <si>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</si>
  <si>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</si>
  <si>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</si>
  <si>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</si>
  <si>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</si>
  <si>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</si>
  <si>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</si>
  <si>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</si>
  <si>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</si>
  <si>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</si>
  <si>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</si>
  <si>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</si>
  <si>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</si>
  <si>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</si>
  <si>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</si>
  <si>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</si>
  <si>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</si>
  <si>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</si>
  <si>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</si>
  <si>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</si>
  <si>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</si>
  <si>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</si>
  <si>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</si>
  <si>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</si>
  <si>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</si>
  <si>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</si>
  <si>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</si>
  <si>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</si>
  <si>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</si>
  <si>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</si>
  <si>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</si>
  <si>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</si>
  <si>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</si>
  <si>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</si>
  <si>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</si>
  <si>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</si>
  <si>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</si>
  <si>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</si>
  <si>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</si>
  <si>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</si>
  <si>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</si>
  <si>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</si>
  <si>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</si>
  <si>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</si>
  <si>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</si>
  <si>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</si>
  <si>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</si>
  <si>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</si>
  <si>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</si>
  <si>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</si>
  <si>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</si>
  <si>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</si>
  <si>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</si>
  <si>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</si>
  <si>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</si>
  <si>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</si>
  <si>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</si>
  <si>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</si>
  <si>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</si>
  <si>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</si>
  <si>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</si>
  <si>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</si>
  <si>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</si>
  <si>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</si>
  <si>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</si>
  <si>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</si>
  <si>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</si>
  <si>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</si>
  <si>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</si>
  <si>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</si>
  <si>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</si>
  <si>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</si>
  <si>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</si>
  <si>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</si>
  <si>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</si>
  <si>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</si>
  <si>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</si>
  <si>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</si>
  <si>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</si>
  <si>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</si>
  <si>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</si>
  <si>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</si>
  <si>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</si>
  <si>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</si>
  <si>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</si>
  <si>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</si>
  <si>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</si>
  <si>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</si>
  <si>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</si>
  <si>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</si>
  <si>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</si>
  <si>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</si>
  <si>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</si>
  <si>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</si>
  <si>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</si>
  <si>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</si>
  <si>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</si>
  <si>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</si>
  <si>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</si>
  <si>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</si>
  <si>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</si>
  <si>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</si>
  <si>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</si>
  <si>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</si>
  <si>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</si>
  <si>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</si>
  <si>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</si>
  <si>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</si>
  <si>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</si>
  <si>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</si>
  <si>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</si>
  <si>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</si>
  <si>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</si>
  <si>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</si>
  <si>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</si>
  <si>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</si>
  <si>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</si>
  <si>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</si>
  <si>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</si>
  <si>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</si>
  <si>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</si>
  <si>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</si>
  <si>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</si>
  <si>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</si>
  <si>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</si>
  <si>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</si>
  <si>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</si>
  <si>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</si>
  <si>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</si>
  <si>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</si>
  <si>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</si>
  <si>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</si>
  <si>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</si>
  <si>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</si>
  <si>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</si>
  <si>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</si>
  <si>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</si>
  <si>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</si>
  <si>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</si>
  <si>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</si>
  <si>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</si>
  <si>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</si>
  <si>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</si>
  <si>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</si>
  <si>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</si>
  <si>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</si>
  <si>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</si>
  <si>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</si>
  <si>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</si>
  <si>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</si>
  <si>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</si>
  <si>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</si>
  <si>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</si>
  <si>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</si>
  <si>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</si>
  <si>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</si>
  <si>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</si>
  <si>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</si>
  <si>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</si>
  <si>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</si>
  <si>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</si>
  <si>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</si>
  <si>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</si>
  <si>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</si>
  <si>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</si>
  <si>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</si>
  <si>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</si>
  <si>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</si>
  <si>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</si>
  <si>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</si>
  <si>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</si>
  <si>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</si>
  <si>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</si>
  <si>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</si>
  <si>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</si>
  <si>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</si>
  <si>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</si>
  <si>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</si>
  <si>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</si>
  <si>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</si>
  <si>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</si>
  <si>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</si>
  <si>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</si>
  <si>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</si>
  <si>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</si>
  <si>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</si>
  <si>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</si>
  <si>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</si>
  <si>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</si>
  <si>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</si>
  <si>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</si>
  <si>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</si>
  <si>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</si>
  <si>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</si>
  <si>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</si>
  <si>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</si>
  <si>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</si>
  <si>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</si>
  <si>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</si>
  <si>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</si>
  <si>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</si>
  <si>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</si>
  <si>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</si>
  <si>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</si>
  <si>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</si>
  <si>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</si>
  <si>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</si>
  <si>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</si>
  <si>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</si>
  <si>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</si>
  <si>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</si>
  <si>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</si>
  <si>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</si>
  <si>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</si>
  <si>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</si>
  <si>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</si>
  <si>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</si>
  <si>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</si>
  <si>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</si>
  <si>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</si>
  <si>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</si>
  <si>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</si>
  <si>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</si>
  <si>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</si>
  <si>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</si>
  <si>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</si>
  <si>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</si>
  <si>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</si>
  <si>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</si>
  <si>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</si>
  <si>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</si>
  <si>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</si>
  <si>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</si>
  <si>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</si>
  <si>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</si>
  <si>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</si>
  <si>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</si>
  <si>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</si>
  <si>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</si>
  <si>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</si>
  <si>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</si>
  <si>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</si>
  <si>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</si>
  <si>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</si>
  <si>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</si>
  <si>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</si>
  <si>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</si>
  <si>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</si>
  <si>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</si>
  <si>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</si>
  <si>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</si>
  <si>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</si>
  <si>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</si>
  <si>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</si>
  <si>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</si>
  <si>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</si>
  <si>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</si>
  <si>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</si>
  <si>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</si>
  <si>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</si>
  <si>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</si>
  <si>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</si>
  <si>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</si>
  <si>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</si>
  <si>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</si>
  <si>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</si>
  <si>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</si>
  <si>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</si>
  <si>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</si>
  <si>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</si>
  <si>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</si>
  <si>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</si>
  <si>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</si>
  <si>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</si>
  <si>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</si>
  <si>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</si>
  <si>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</si>
  <si>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</si>
  <si>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</si>
  <si>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</si>
  <si>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</si>
  <si>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</si>
  <si>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</si>
  <si>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</si>
  <si>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</si>
  <si>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</si>
  <si>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</si>
  <si>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</si>
  <si>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</si>
  <si>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</si>
  <si>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</si>
  <si>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</si>
  <si>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</si>
  <si>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</si>
  <si>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</si>
  <si>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</si>
  <si>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</si>
  <si>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</si>
  <si>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</si>
  <si>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</si>
  <si>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</si>
  <si>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</si>
  <si>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</si>
  <si>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</si>
  <si>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</si>
  <si>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</si>
  <si>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</si>
  <si>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</si>
  <si>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</si>
  <si>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</si>
  <si>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</si>
  <si>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</si>
  <si>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</si>
  <si>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</si>
  <si>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</si>
  <si>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</si>
  <si>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</si>
  <si>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</si>
  <si>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</si>
  <si>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</si>
  <si>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</si>
  <si>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</si>
  <si>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</si>
  <si>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</si>
  <si>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</si>
  <si>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</si>
  <si>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</si>
  <si>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</si>
  <si>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</si>
  <si>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</si>
  <si>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</si>
  <si>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</si>
  <si>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</si>
  <si>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</si>
  <si>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</si>
  <si>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</si>
  <si>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</si>
  <si>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</si>
  <si>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</si>
  <si>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</si>
  <si>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</si>
  <si>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</si>
  <si>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</si>
  <si>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</si>
  <si>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</si>
  <si>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</si>
  <si>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</si>
  <si>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</si>
  <si>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</si>
  <si>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</si>
  <si>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</si>
  <si>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</si>
  <si>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</si>
  <si>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</si>
  <si>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</si>
  <si>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</si>
  <si>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</si>
  <si>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</si>
  <si>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</si>
  <si>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</si>
  <si>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</si>
  <si>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</si>
  <si>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</si>
  <si>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</si>
  <si>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</si>
  <si>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</si>
  <si>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</si>
  <si>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</si>
  <si>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</si>
  <si>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</si>
  <si>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</si>
  <si>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</si>
  <si>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</si>
  <si>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</si>
  <si>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</si>
  <si>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</si>
  <si>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</si>
  <si>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</si>
  <si>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</si>
  <si>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</si>
  <si>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</si>
  <si>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</si>
  <si>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</si>
  <si>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</si>
  <si>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</si>
  <si>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</si>
  <si>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</si>
  <si>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</si>
  <si>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</si>
  <si>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</si>
  <si>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</si>
  <si>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</si>
  <si>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</si>
  <si>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</si>
  <si>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</si>
  <si>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</si>
  <si>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</si>
  <si>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</si>
  <si>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</si>
  <si>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</si>
  <si>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</si>
  <si>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</si>
  <si>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</si>
  <si>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</si>
  <si>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</si>
  <si>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</si>
  <si>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</si>
  <si>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</si>
  <si>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</si>
  <si>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</si>
  <si>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</si>
  <si>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</si>
  <si>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</si>
  <si>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</si>
  <si>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</si>
  <si>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</si>
  <si>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</si>
  <si>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</si>
  <si>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</si>
  <si>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</si>
  <si>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</si>
  <si>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</si>
  <si>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</si>
  <si>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</si>
  <si>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</si>
  <si>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</si>
  <si>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</si>
  <si>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</si>
  <si>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</si>
  <si>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</si>
  <si>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</si>
  <si>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</si>
  <si>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</si>
  <si>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</si>
  <si>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</si>
  <si>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</si>
  <si>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</si>
  <si>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</si>
  <si>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</si>
  <si>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</si>
  <si>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</si>
  <si>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</si>
  <si>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</si>
  <si>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</si>
  <si>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</si>
  <si>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</si>
  <si>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</si>
  <si>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</si>
  <si>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</si>
  <si>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</si>
  <si>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</si>
  <si>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</si>
  <si>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</si>
  <si>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</si>
  <si>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</si>
  <si>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</si>
  <si>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</si>
  <si>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</si>
  <si>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</si>
  <si>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</si>
  <si>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</si>
  <si>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</si>
  <si>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</si>
  <si>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</si>
  <si>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</si>
  <si>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</si>
  <si>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</si>
  <si>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</si>
  <si>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</si>
  <si>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</si>
  <si>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</si>
  <si>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</si>
  <si>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</si>
  <si>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</si>
  <si>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</si>
  <si>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</si>
  <si>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</si>
  <si>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</si>
  <si>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</si>
  <si>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</si>
  <si>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</si>
  <si>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</si>
  <si>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</si>
  <si>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</si>
  <si>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</si>
  <si>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</si>
  <si>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</si>
  <si>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</si>
  <si>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</si>
  <si>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</si>
  <si>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</si>
  <si>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</si>
  <si>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</si>
  <si>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</si>
  <si>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</si>
  <si>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</si>
  <si>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</si>
  <si>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</si>
  <si>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</si>
  <si>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</si>
  <si>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</si>
  <si>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</si>
  <si>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</si>
  <si>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</si>
  <si>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</si>
  <si>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</si>
  <si>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</si>
  <si>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</si>
  <si>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</si>
  <si>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</si>
  <si>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</si>
  <si>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</si>
  <si>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</si>
  <si>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</si>
  <si>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</si>
  <si>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</si>
  <si>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</si>
  <si>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</si>
  <si>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</si>
  <si>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</si>
  <si>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</si>
  <si>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</si>
  <si>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</si>
  <si>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</si>
  <si>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</si>
  <si>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</si>
  <si>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</si>
  <si>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</si>
  <si>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</si>
  <si>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</si>
  <si>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</si>
  <si>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</si>
  <si>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</si>
  <si>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</si>
  <si>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</si>
  <si>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</si>
  <si>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</si>
  <si>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</si>
  <si>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</si>
  <si>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</si>
  <si>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</si>
  <si>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</si>
  <si>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</si>
  <si>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</si>
  <si>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</si>
  <si>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</si>
  <si>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</si>
  <si>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</si>
  <si>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</si>
  <si>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</si>
  <si>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</si>
  <si>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</si>
  <si>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</si>
  <si>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</si>
  <si>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</si>
  <si>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</si>
  <si>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</si>
  <si>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</si>
  <si>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</si>
  <si>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</si>
  <si>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</si>
  <si>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</si>
  <si>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</si>
  <si>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</si>
  <si>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</si>
  <si>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</si>
  <si>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</si>
  <si>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</si>
  <si>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</si>
  <si>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</si>
  <si>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</si>
  <si>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</si>
  <si>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</si>
  <si>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</si>
  <si>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</si>
  <si>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</si>
  <si>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</si>
  <si>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</si>
  <si>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</si>
  <si>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</si>
  <si>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</si>
  <si>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</si>
  <si>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</si>
  <si>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</si>
  <si>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</si>
  <si>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</si>
  <si>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</si>
  <si>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</si>
  <si>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</si>
  <si>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</si>
  <si>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</si>
  <si>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</si>
  <si>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</si>
  <si>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</si>
  <si>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</si>
  <si>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</si>
  <si>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</si>
  <si>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</si>
  <si>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</si>
  <si>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</si>
  <si>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</si>
  <si>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</si>
  <si>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</si>
  <si>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</si>
  <si>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</si>
  <si>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</si>
  <si>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</si>
  <si>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</si>
  <si>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</si>
  <si>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</si>
  <si>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</si>
  <si>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</si>
  <si>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</si>
  <si>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</si>
  <si>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</si>
  <si>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</si>
  <si>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</si>
  <si>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</si>
  <si>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</si>
  <si>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</si>
  <si>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</si>
  <si>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</si>
  <si>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</si>
  <si>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</si>
  <si>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</si>
  <si>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</si>
  <si>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</si>
  <si>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</si>
  <si>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</si>
  <si>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</si>
  <si>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</si>
  <si>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</si>
  <si>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</si>
  <si>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</si>
  <si>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</si>
  <si>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</si>
  <si>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</si>
  <si>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</si>
  <si>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</si>
  <si>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</si>
  <si>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</si>
  <si>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</si>
  <si>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</si>
  <si>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</si>
  <si>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</si>
  <si>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</si>
  <si>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</si>
  <si>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</si>
  <si>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</si>
  <si>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</si>
  <si>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</si>
  <si>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</si>
  <si>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</si>
  <si>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</si>
  <si>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</si>
  <si>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</si>
  <si>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</si>
  <si>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</si>
  <si>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</si>
  <si>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</si>
  <si>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</si>
  <si>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</si>
  <si>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</si>
  <si>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</si>
  <si>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</si>
  <si>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</si>
  <si>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</si>
  <si>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</si>
  <si>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</si>
  <si>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</si>
  <si>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</si>
  <si>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</si>
  <si>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</si>
  <si>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</si>
  <si>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</si>
  <si>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</si>
  <si>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</si>
  <si>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</si>
  <si>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</si>
  <si>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</si>
  <si>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</si>
  <si>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</si>
  <si>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</si>
  <si>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</si>
  <si>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</si>
  <si>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</si>
  <si>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</si>
  <si>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</si>
  <si>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</si>
  <si>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</si>
  <si>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</si>
  <si>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</si>
  <si>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</si>
  <si>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</si>
  <si>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</si>
  <si>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</si>
  <si>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</si>
  <si>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</si>
  <si>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</si>
  <si>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</si>
  <si>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</si>
  <si>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</si>
  <si>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</si>
  <si>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</si>
  <si>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</si>
  <si>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</si>
  <si>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</si>
  <si>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</si>
  <si>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</si>
  <si>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</si>
  <si>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</si>
  <si>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</si>
  <si>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</si>
  <si>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</si>
  <si>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</si>
  <si>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</si>
  <si>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</si>
  <si>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</si>
  <si>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</si>
  <si>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</si>
  <si>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</si>
  <si>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</si>
  <si>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</si>
  <si>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</si>
  <si>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</si>
  <si>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</si>
  <si>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</si>
  <si>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</si>
  <si>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</si>
  <si>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</si>
  <si>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</si>
  <si>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</si>
  <si>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</si>
  <si>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</si>
  <si>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</si>
  <si>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</si>
  <si>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</si>
  <si>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</si>
  <si>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</si>
  <si>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</si>
  <si>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</si>
  <si>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</si>
  <si>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</si>
  <si>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</si>
  <si>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</si>
  <si>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</si>
  <si>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</si>
  <si>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</si>
  <si>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</si>
  <si>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</si>
  <si>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</si>
  <si>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</si>
  <si>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</si>
  <si>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</si>
  <si>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</si>
  <si>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</si>
  <si>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</si>
  <si>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</si>
  <si>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</si>
  <si>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</si>
  <si>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</si>
  <si>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</si>
  <si>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</si>
  <si>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</si>
  <si>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</si>
  <si>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</si>
  <si>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</si>
  <si>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</si>
  <si>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</si>
  <si>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</si>
  <si>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</si>
  <si>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</si>
  <si>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</si>
  <si>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</si>
  <si>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</si>
  <si>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</si>
  <si>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</si>
  <si>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</si>
  <si>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</si>
  <si>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</si>
  <si>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</si>
  <si>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</si>
  <si>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</si>
  <si>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</si>
  <si>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</si>
  <si>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</si>
  <si>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</si>
  <si>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</si>
  <si>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</si>
  <si>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</si>
  <si>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</si>
  <si>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</si>
  <si>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</si>
  <si>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</si>
  <si>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</si>
  <si>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</si>
  <si>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</si>
  <si>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</si>
  <si>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</si>
  <si>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</si>
  <si>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</si>
  <si>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</si>
  <si>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</si>
  <si>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</si>
  <si>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</si>
  <si>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</si>
  <si>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</si>
  <si>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</si>
  <si>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</si>
  <si>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</si>
  <si>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</si>
  <si>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</si>
  <si>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</si>
  <si>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</si>
  <si>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</si>
  <si>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</si>
  <si>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</si>
  <si>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</si>
  <si>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</si>
  <si>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</si>
  <si>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</si>
  <si>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</si>
  <si>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</si>
  <si>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</si>
  <si>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</si>
  <si>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</si>
  <si>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</si>
  <si>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</si>
  <si>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</si>
  <si>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</si>
  <si>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</si>
  <si>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</si>
  <si>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</si>
  <si>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</si>
  <si>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</si>
  <si>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</si>
  <si>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</si>
  <si>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</si>
  <si>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</si>
  <si>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</si>
  <si>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</si>
  <si>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</si>
  <si>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</si>
  <si>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</si>
  <si>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</si>
  <si>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</si>
  <si>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</si>
  <si>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</si>
  <si>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</si>
  <si>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</si>
  <si>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</si>
  <si>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</si>
  <si>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</si>
  <si>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</si>
  <si>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</si>
  <si>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</si>
  <si>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</si>
  <si>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</si>
  <si>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</si>
  <si>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</si>
  <si>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</si>
  <si>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</si>
  <si>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</si>
  <si>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</si>
  <si>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</si>
  <si>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</si>
  <si>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</si>
  <si>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</si>
  <si>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</si>
  <si>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</si>
  <si>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</si>
  <si>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</si>
  <si>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</si>
  <si>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</si>
  <si>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</si>
  <si>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</si>
  <si>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</si>
  <si>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</si>
  <si>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</si>
  <si>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</si>
  <si>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</si>
  <si>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</si>
  <si>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</si>
  <si>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</si>
  <si>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</si>
  <si>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</si>
  <si>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</si>
  <si>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</si>
  <si>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</si>
  <si>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</si>
  <si>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</si>
  <si>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</si>
  <si>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</si>
  <si>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</si>
  <si>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</si>
  <si>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</si>
  <si>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</si>
  <si>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</si>
  <si>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</si>
  <si>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</si>
  <si>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</si>
  <si>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</si>
  <si>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</si>
  <si>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</si>
  <si>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</si>
  <si>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</si>
  <si>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</si>
  <si>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</si>
  <si>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</si>
  <si>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</si>
  <si>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</si>
  <si>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</si>
  <si>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</si>
  <si>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</si>
  <si>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</si>
  <si>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</si>
  <si>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</si>
  <si>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</si>
  <si>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</si>
  <si>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</si>
  <si>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</si>
  <si>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</si>
  <si>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</si>
  <si>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</si>
  <si>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</si>
  <si>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</si>
  <si>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</si>
  <si>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</si>
  <si>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</si>
  <si>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</si>
  <si>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</si>
  <si>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</si>
  <si>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</si>
  <si>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</si>
  <si>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</si>
  <si>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</si>
  <si>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</si>
  <si>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</si>
  <si>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</si>
  <si>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</si>
  <si>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</si>
  <si>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</si>
  <si>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</si>
  <si>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</si>
  <si>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</si>
  <si>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</si>
  <si>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</si>
  <si>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</si>
  <si>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</si>
  <si>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</si>
  <si>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</si>
  <si>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</si>
  <si>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</si>
  <si>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</si>
  <si>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</si>
  <si>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</si>
  <si>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</si>
  <si>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</si>
  <si>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</si>
  <si>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</si>
  <si>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</si>
  <si>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</si>
  <si>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</si>
  <si>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</si>
  <si>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</si>
  <si>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</si>
  <si>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</si>
  <si>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</si>
  <si>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</si>
  <si>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</si>
  <si>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</si>
  <si>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</si>
  <si>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</si>
  <si>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</si>
  <si>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</si>
  <si>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</si>
  <si>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</si>
  <si>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</si>
  <si>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</si>
  <si>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</si>
  <si>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</si>
  <si>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</si>
  <si>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</si>
  <si>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</si>
  <si>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</si>
  <si>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</si>
  <si>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</si>
  <si>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</si>
  <si>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</si>
  <si>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</si>
  <si>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</si>
  <si>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</si>
  <si>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</si>
  <si>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</si>
  <si>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</si>
  <si>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</si>
  <si>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</si>
  <si>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</si>
  <si>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</si>
  <si>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</si>
  <si>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</si>
  <si>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</si>
  <si>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</si>
  <si>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</si>
  <si>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</si>
  <si>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</si>
  <si>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</si>
  <si>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</si>
  <si>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</si>
  <si>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</si>
  <si>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</si>
  <si>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</si>
  <si>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</si>
  <si>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</si>
  <si>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</si>
  <si>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</si>
  <si>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</si>
  <si>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</si>
  <si>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</si>
  <si>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</si>
  <si>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</si>
  <si>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</si>
  <si>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</si>
  <si>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</si>
  <si>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</si>
  <si>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</si>
  <si>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</si>
  <si>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</si>
  <si>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</si>
  <si>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</si>
  <si>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</si>
  <si>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</si>
  <si>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</si>
  <si>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</si>
  <si>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</si>
  <si>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</si>
  <si>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</si>
  <si>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</si>
  <si>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</si>
  <si>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</si>
  <si>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</si>
  <si>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</si>
  <si>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</si>
  <si>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</si>
  <si>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</si>
  <si>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</si>
  <si>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</si>
  <si>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</si>
  <si>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</si>
  <si>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</si>
  <si>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</si>
  <si>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</si>
  <si>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</si>
  <si>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</si>
  <si>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</si>
  <si>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</si>
  <si>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</si>
  <si>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</si>
  <si>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</si>
  <si>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</si>
  <si>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</si>
  <si>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</si>
  <si>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</si>
  <si>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</si>
  <si>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</si>
  <si>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</si>
  <si>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</si>
  <si>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</si>
  <si>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</si>
  <si>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</si>
  <si>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</si>
  <si>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</si>
  <si>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</si>
  <si>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</si>
  <si>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</si>
  <si>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</si>
  <si>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</si>
  <si>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</si>
  <si>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</si>
  <si>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</si>
  <si>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</si>
  <si>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</si>
  <si>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</si>
  <si>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</si>
  <si>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</si>
  <si>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</si>
  <si>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</si>
  <si>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</si>
  <si>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</si>
  <si>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</si>
  <si>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</si>
  <si>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</si>
  <si>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</si>
  <si>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</si>
  <si>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</si>
  <si>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</si>
  <si>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</si>
  <si>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</si>
  <si>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</si>
  <si>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</si>
  <si>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</si>
  <si>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</si>
  <si>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</si>
  <si>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</si>
  <si>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</si>
  <si>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</si>
  <si>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</si>
  <si>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</si>
  <si>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</si>
  <si>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</si>
  <si>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</si>
  <si>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</si>
  <si>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</si>
  <si>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</si>
  <si>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</si>
  <si>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</si>
  <si>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</si>
  <si>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</si>
  <si>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</si>
  <si>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</si>
  <si>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</si>
  <si>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</si>
  <si>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</si>
  <si>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</si>
  <si>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</si>
  <si>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</si>
  <si>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</si>
  <si>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</si>
  <si>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</si>
  <si>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</si>
  <si>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</si>
  <si>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</si>
  <si>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</si>
  <si>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</si>
  <si>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</si>
  <si>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</si>
  <si>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</si>
  <si>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</si>
  <si>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</si>
  <si>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</si>
  <si>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</si>
  <si>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</si>
  <si>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</si>
  <si>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</si>
  <si>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</si>
  <si>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</si>
  <si>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</si>
  <si>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</si>
  <si>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</si>
  <si>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</si>
  <si>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</si>
  <si>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</si>
  <si>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</si>
  <si>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</si>
  <si>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</si>
  <si>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</si>
  <si>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</si>
  <si>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</si>
  <si>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</si>
  <si>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</si>
  <si>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</si>
  <si>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</si>
  <si>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</si>
  <si>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</si>
  <si>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</si>
  <si>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</si>
  <si>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</si>
  <si>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</si>
  <si>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</si>
  <si>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</si>
  <si>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</si>
  <si>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</si>
  <si>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</si>
  <si>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</si>
  <si>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</si>
  <si>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</si>
  <si>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</si>
  <si>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</si>
  <si>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</si>
  <si>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</si>
  <si>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</si>
  <si>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</si>
  <si>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</si>
  <si>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</si>
  <si>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</si>
  <si>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</si>
  <si>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</si>
  <si>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</si>
  <si>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</si>
  <si>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</si>
  <si>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</si>
  <si>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</si>
  <si>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</si>
  <si>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</si>
  <si>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</si>
  <si>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</si>
  <si>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</si>
  <si>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</si>
  <si>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</si>
  <si>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</si>
  <si>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</si>
  <si>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</si>
  <si>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</si>
  <si>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</si>
  <si>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</si>
  <si>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</si>
  <si>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</si>
  <si>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</si>
  <si>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</si>
  <si>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</si>
  <si>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</si>
  <si>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</si>
  <si>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</si>
  <si>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</si>
  <si>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</si>
  <si>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</si>
  <si>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</si>
  <si>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</si>
  <si>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</si>
  <si>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</si>
  <si>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</si>
  <si>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</si>
  <si>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</si>
  <si>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</si>
  <si>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</si>
  <si>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</si>
  <si>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</si>
  <si>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</si>
  <si>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</si>
  <si>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</si>
  <si>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</si>
  <si>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</si>
  <si>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</si>
  <si>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</si>
  <si>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</si>
  <si>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</si>
  <si>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</si>
  <si>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</si>
  <si>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</si>
  <si>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</si>
  <si>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</si>
  <si>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</si>
  <si>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</si>
  <si>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</si>
  <si>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</si>
  <si>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</si>
  <si>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</si>
  <si>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</si>
  <si>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</si>
  <si>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</si>
  <si>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</si>
  <si>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</si>
  <si>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</si>
  <si>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</si>
  <si>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</si>
  <si>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</si>
  <si>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</si>
  <si>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</si>
  <si>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</si>
  <si>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</si>
  <si>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</si>
  <si>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</si>
  <si>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</si>
  <si>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</si>
  <si>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</si>
  <si>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</si>
  <si>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</si>
  <si>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</si>
  <si>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</si>
  <si>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</si>
  <si>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</si>
  <si>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</si>
  <si>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</si>
  <si>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</si>
  <si>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</si>
  <si>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</si>
  <si>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</si>
  <si>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</si>
  <si>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</si>
  <si>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</si>
  <si>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</si>
  <si>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</si>
  <si>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</si>
  <si>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</si>
  <si>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</si>
  <si>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</si>
  <si>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</si>
  <si>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</si>
  <si>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</si>
  <si>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</si>
  <si>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</si>
  <si>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</si>
  <si>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</si>
  <si>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</si>
  <si>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</si>
  <si>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</si>
  <si>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</si>
  <si>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</si>
  <si>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</si>
  <si>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</si>
  <si>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</si>
  <si>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</si>
  <si>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</si>
  <si>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</si>
  <si>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</si>
  <si>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</si>
  <si>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</si>
  <si>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</si>
  <si>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</si>
  <si>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</si>
  <si>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</si>
  <si>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</si>
  <si>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</si>
  <si>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</si>
  <si>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</si>
  <si>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</si>
  <si>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</si>
  <si>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</si>
  <si>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</si>
  <si>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</si>
  <si>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</si>
  <si>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</si>
  <si>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</si>
  <si>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</si>
  <si>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</si>
  <si>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</si>
  <si>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</si>
  <si>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</si>
  <si>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</si>
  <si>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</si>
  <si>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</si>
  <si>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</si>
  <si>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</si>
  <si>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</si>
  <si>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</si>
  <si>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</si>
  <si>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</si>
  <si>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</si>
  <si>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</si>
  <si>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</si>
  <si>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</si>
  <si>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</si>
  <si>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</si>
  <si>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</si>
  <si>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</si>
  <si>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</si>
  <si>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</si>
  <si>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</si>
  <si>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</si>
  <si>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</si>
  <si>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</si>
  <si>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</si>
  <si>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</si>
  <si>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</si>
  <si>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</si>
  <si>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</si>
  <si>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</si>
  <si>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</si>
  <si>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</si>
  <si>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</si>
  <si>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</si>
  <si>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</si>
  <si>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</si>
  <si>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</si>
  <si>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</si>
  <si>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</si>
  <si>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</si>
  <si>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</si>
  <si>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</si>
  <si>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</si>
  <si>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</si>
  <si>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</si>
  <si>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</si>
  <si>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</si>
  <si>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</si>
  <si>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</si>
  <si>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</si>
  <si>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</si>
  <si>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</si>
  <si>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</si>
  <si>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</si>
  <si>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</si>
  <si>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</si>
  <si>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</si>
  <si>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</si>
  <si>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</si>
  <si>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</si>
  <si>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</si>
  <si>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</si>
  <si>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</si>
  <si>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</si>
  <si>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</si>
  <si>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</si>
  <si>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</si>
  <si>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</si>
  <si>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</si>
  <si>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</si>
  <si>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</si>
  <si>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</si>
  <si>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</si>
  <si>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</si>
  <si>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</si>
  <si>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</si>
  <si>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</si>
  <si>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</si>
  <si>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</si>
  <si>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</si>
  <si>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</si>
  <si>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</si>
  <si>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</si>
  <si>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</si>
  <si>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</si>
  <si>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</si>
  <si>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</si>
  <si>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</si>
  <si>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</si>
  <si>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</si>
  <si>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</si>
  <si>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</si>
  <si>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</si>
  <si>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</si>
  <si>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</si>
  <si>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</si>
  <si>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</si>
  <si>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</si>
  <si>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</si>
  <si>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</si>
  <si>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</si>
  <si>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</si>
  <si>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</si>
  <si>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</si>
  <si>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</si>
  <si>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</si>
  <si>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</si>
  <si>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</si>
  <si>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</si>
  <si>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</si>
  <si>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</si>
  <si>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</si>
  <si>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</si>
  <si>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</si>
  <si>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</si>
  <si>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</si>
  <si>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</si>
  <si>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</si>
  <si>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</si>
  <si>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</si>
  <si>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</si>
  <si>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</si>
  <si>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</si>
  <si>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</si>
  <si>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</si>
  <si>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</si>
  <si>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</si>
  <si>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</si>
  <si>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</si>
  <si>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</si>
  <si>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</si>
  <si>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</si>
  <si>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</si>
  <si>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</si>
  <si>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</si>
  <si>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</si>
  <si>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</si>
  <si>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</si>
  <si>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</si>
  <si>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</si>
  <si>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</si>
  <si>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</si>
  <si>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</si>
  <si>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</si>
  <si>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</si>
  <si>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</si>
  <si>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</si>
  <si>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</si>
  <si>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</si>
  <si>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</si>
  <si>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</si>
  <si>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</si>
  <si>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</si>
  <si>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</si>
  <si>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</si>
  <si>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</si>
  <si>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</si>
  <si>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</si>
  <si>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</si>
  <si>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</si>
  <si>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</si>
  <si>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</si>
  <si>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</si>
  <si>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</si>
  <si>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</si>
  <si>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</si>
  <si>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</si>
  <si>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</si>
  <si>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</si>
  <si>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</si>
  <si>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</si>
  <si>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</si>
  <si>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</si>
  <si>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</si>
  <si>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</si>
  <si>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</si>
  <si>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</si>
  <si>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</si>
  <si>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</si>
  <si>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</si>
  <si>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</si>
  <si>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</si>
  <si>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</si>
  <si>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</si>
  <si>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</si>
  <si>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</si>
  <si>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</si>
  <si>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</si>
  <si>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</si>
  <si>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</si>
  <si>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</si>
  <si>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</si>
  <si>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</si>
  <si>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</si>
  <si>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</si>
  <si>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</si>
  <si>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</si>
  <si>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</si>
  <si>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</si>
  <si>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</si>
  <si>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</si>
  <si>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</si>
  <si>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</si>
  <si>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</si>
  <si>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</si>
  <si>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</si>
  <si>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</si>
  <si>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</si>
  <si>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</si>
  <si>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</si>
  <si>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</si>
  <si>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</si>
  <si>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</si>
  <si>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</si>
  <si>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</si>
  <si>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</si>
  <si>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</si>
  <si>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</si>
  <si>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</si>
  <si>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</si>
  <si>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</si>
  <si>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</si>
  <si>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</si>
  <si>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</si>
  <si>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</si>
  <si>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</si>
  <si>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</si>
  <si>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</si>
  <si>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</si>
  <si>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</si>
  <si>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</si>
  <si>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</si>
  <si>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</si>
  <si>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</si>
  <si>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</si>
  <si>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</si>
  <si>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</si>
  <si>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</si>
  <si>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</si>
  <si>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</si>
  <si>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</si>
  <si>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</si>
  <si>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</si>
  <si>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</si>
  <si>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</si>
  <si>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</si>
  <si>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</si>
  <si>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</si>
  <si>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</si>
  <si>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</si>
  <si>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</si>
  <si>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</si>
  <si>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</si>
  <si>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</si>
  <si>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</si>
  <si>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</si>
  <si>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</si>
  <si>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</si>
  <si>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</si>
  <si>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</si>
  <si>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</si>
  <si>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</si>
  <si>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</si>
  <si>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</si>
  <si>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</si>
  <si>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</si>
  <si>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</si>
  <si>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</si>
  <si>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</si>
  <si>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</si>
  <si>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</si>
  <si>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</si>
  <si>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</si>
  <si>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</si>
  <si>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</si>
  <si>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</si>
  <si>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</si>
  <si>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</si>
  <si>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</si>
  <si>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</si>
  <si>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</si>
  <si>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</si>
  <si>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</si>
  <si>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</si>
  <si>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</si>
  <si>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</si>
  <si>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</si>
  <si>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</si>
  <si>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</si>
  <si>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</si>
  <si>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</si>
  <si>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</si>
  <si>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</si>
  <si>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</si>
  <si>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</si>
  <si>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</si>
  <si>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</si>
  <si>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</si>
  <si>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</si>
  <si>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</si>
  <si>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</si>
  <si>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</si>
  <si>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</si>
  <si>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</si>
  <si>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</si>
  <si>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</si>
  <si>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</si>
  <si>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</si>
  <si>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</si>
  <si>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</si>
  <si>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</si>
  <si>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</si>
  <si>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</si>
  <si>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</si>
  <si>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</si>
  <si>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</si>
  <si>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</si>
  <si>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</si>
  <si>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</si>
  <si>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</si>
  <si>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</si>
  <si>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</si>
  <si>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</si>
  <si>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</si>
  <si>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</si>
  <si>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</si>
  <si>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</si>
  <si>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</si>
  <si>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</si>
  <si>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</si>
  <si>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</si>
  <si>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</si>
  <si>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</si>
  <si>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</si>
  <si>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</si>
  <si>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</si>
  <si>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</si>
  <si>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</si>
  <si>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</si>
  <si>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</si>
  <si>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</si>
  <si>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</si>
  <si>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</si>
  <si>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</si>
  <si>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</si>
  <si>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</si>
  <si>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</si>
  <si>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</si>
  <si>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</si>
  <si>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</si>
  <si>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</si>
  <si>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</si>
  <si>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</si>
  <si>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</si>
  <si>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</si>
  <si>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</si>
  <si>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</si>
  <si>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</si>
  <si>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</si>
  <si>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</si>
  <si>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</si>
  <si>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</si>
  <si>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</si>
  <si>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</si>
  <si>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</si>
  <si>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</si>
  <si>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</si>
  <si>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</si>
  <si>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</si>
  <si>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</si>
  <si>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</si>
  <si>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</si>
  <si>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</si>
  <si>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</si>
  <si>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</si>
  <si>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</si>
  <si>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</si>
  <si>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</si>
  <si>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</si>
  <si>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</si>
  <si>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</si>
  <si>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</si>
  <si>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</si>
  <si>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</si>
  <si>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</si>
  <si>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</si>
  <si>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</si>
  <si>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</si>
  <si>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</si>
  <si>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</si>
  <si>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</si>
  <si>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</si>
  <si>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</si>
  <si>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</si>
  <si>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</si>
  <si>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</si>
  <si>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</si>
  <si>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</si>
  <si>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</si>
  <si>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</si>
  <si>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</si>
  <si>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</si>
  <si>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</si>
  <si>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</si>
  <si>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</si>
  <si>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</si>
  <si>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</si>
  <si>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</si>
  <si>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</si>
  <si>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</si>
  <si>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</si>
  <si>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</si>
  <si>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</si>
  <si>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</si>
  <si>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</si>
  <si>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</si>
  <si>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</si>
  <si>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</si>
  <si>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</si>
  <si>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</si>
  <si>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</si>
  <si>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</si>
  <si>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</si>
  <si>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</si>
  <si>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</si>
  <si>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</si>
  <si>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</si>
  <si>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</si>
  <si>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</si>
  <si>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</si>
  <si>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</si>
  <si>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</si>
  <si>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</si>
  <si>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</si>
  <si>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</si>
  <si>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</si>
  <si>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</si>
  <si>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</si>
  <si>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</si>
  <si>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</si>
  <si>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</si>
  <si>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</si>
  <si>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</si>
  <si>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</si>
  <si>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</si>
  <si>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</si>
  <si>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</si>
  <si>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</si>
  <si>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</si>
  <si>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</si>
  <si>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</si>
  <si>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</si>
  <si>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</si>
  <si>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</si>
  <si>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</si>
  <si>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</si>
  <si>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</si>
  <si>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</si>
  <si>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</si>
  <si>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</si>
  <si>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</si>
  <si>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</si>
  <si>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</si>
  <si>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</si>
  <si>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</si>
  <si>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</si>
  <si>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</si>
  <si>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</si>
  <si>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</si>
  <si>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</si>
  <si>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</si>
  <si>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</si>
  <si>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</si>
  <si>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</si>
  <si>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</si>
  <si>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</si>
  <si>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</si>
  <si>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</si>
  <si>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</si>
  <si>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</si>
  <si>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</si>
  <si>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</si>
  <si>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</si>
  <si>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</si>
  <si>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</si>
  <si>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</si>
  <si>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</si>
  <si>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</si>
  <si>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</si>
  <si>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</si>
  <si>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</si>
  <si>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</si>
  <si>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</si>
  <si>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</si>
  <si>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</si>
  <si>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</si>
  <si>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</si>
  <si>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</si>
  <si>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</si>
  <si>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</si>
  <si>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</si>
  <si>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</si>
  <si>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</si>
  <si>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</si>
  <si>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</si>
  <si>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</si>
  <si>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</si>
  <si>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</si>
  <si>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</si>
  <si>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</si>
  <si>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</si>
  <si>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</si>
  <si>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</si>
  <si>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</si>
  <si>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</si>
  <si>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</si>
  <si>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</si>
  <si>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</si>
  <si>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</si>
  <si>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</si>
  <si>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</si>
  <si>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</si>
  <si>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</si>
  <si>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</si>
  <si>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</si>
  <si>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</si>
  <si>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</si>
  <si>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</si>
  <si>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</si>
  <si>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</si>
  <si>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</si>
  <si>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</si>
  <si>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</si>
  <si>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</si>
  <si>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</si>
  <si>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</si>
  <si>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</si>
  <si>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</si>
  <si>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</si>
  <si>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</si>
  <si>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</si>
  <si>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</si>
  <si>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</si>
  <si>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</si>
  <si>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</si>
  <si>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</si>
  <si>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</si>
  <si>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</si>
  <si>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</si>
  <si>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</si>
  <si>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</si>
  <si>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</si>
  <si>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</si>
  <si>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</si>
  <si>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</si>
  <si>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</si>
  <si>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</si>
  <si>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</si>
  <si>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</si>
  <si>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</si>
  <si>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</si>
  <si>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</si>
  <si>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</si>
  <si>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</si>
  <si>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</si>
  <si>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</si>
  <si>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</si>
  <si>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</si>
  <si>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</si>
  <si>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</si>
  <si>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</si>
  <si>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</si>
  <si>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</si>
  <si>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</si>
  <si>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</si>
  <si>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</si>
  <si>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</si>
  <si>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</si>
  <si>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</si>
  <si>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</si>
  <si>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</si>
  <si>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</si>
  <si>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</si>
  <si>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</si>
  <si>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</si>
  <si>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</si>
  <si>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</si>
  <si>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</si>
  <si>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</si>
  <si>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</si>
  <si>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</si>
  <si>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</si>
  <si>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</si>
  <si>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</si>
  <si>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</si>
  <si>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</si>
  <si>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</si>
  <si>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</si>
  <si>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</si>
  <si>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</si>
  <si>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</si>
  <si>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</si>
  <si>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</si>
  <si>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</si>
  <si>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</si>
  <si>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</si>
  <si>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</si>
  <si>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</si>
  <si>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</si>
  <si>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</si>
  <si>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</si>
  <si>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</si>
  <si>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</si>
  <si>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</si>
  <si>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</si>
  <si>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</si>
  <si>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</si>
  <si>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</si>
  <si>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</si>
  <si>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</si>
  <si>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</si>
  <si>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</si>
  <si>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</si>
  <si>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</si>
  <si>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</si>
  <si>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</si>
  <si>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</si>
  <si>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</si>
  <si>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</si>
  <si>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</si>
  <si>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</si>
  <si>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</si>
  <si>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</si>
  <si>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</si>
  <si>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</si>
  <si>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</si>
  <si>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</si>
  <si>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</si>
  <si>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</si>
  <si>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</si>
  <si>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</si>
  <si>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</si>
  <si>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</si>
  <si>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</si>
  <si>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</si>
  <si>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</si>
  <si>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</si>
  <si>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</si>
  <si>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</si>
  <si>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</si>
  <si>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</si>
  <si>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</si>
  <si>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</si>
  <si>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</si>
  <si>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</si>
  <si>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</si>
  <si>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</si>
  <si>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</si>
  <si>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</si>
  <si>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</si>
  <si>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</si>
  <si>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</si>
  <si>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</si>
  <si>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</si>
  <si>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</si>
  <si>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</si>
  <si>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</si>
  <si>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</si>
  <si>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</si>
  <si>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</si>
  <si>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</si>
  <si>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</si>
  <si>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</si>
  <si>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</si>
  <si>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</si>
  <si>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</si>
  <si>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</si>
  <si>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</si>
  <si>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</si>
  <si>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</si>
  <si>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</si>
  <si>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</si>
  <si>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</si>
  <si>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</si>
  <si>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</si>
  <si>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</si>
  <si>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</si>
  <si>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</si>
  <si>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</si>
  <si>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</si>
  <si>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</si>
  <si>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</si>
  <si>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</si>
  <si>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</si>
  <si>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</si>
  <si>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</si>
  <si>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</si>
  <si>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</si>
  <si>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</si>
  <si>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</si>
  <si>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</si>
  <si>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</si>
  <si>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</si>
  <si>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</si>
  <si>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</si>
  <si>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</si>
  <si>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</si>
  <si>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</si>
  <si>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</si>
  <si>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</si>
  <si>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</si>
  <si>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</si>
  <si>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</si>
  <si>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</si>
  <si>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</si>
  <si>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</si>
  <si>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</si>
  <si>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</si>
  <si>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</si>
  <si>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</si>
  <si>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</si>
  <si>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</si>
  <si>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</si>
  <si>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</si>
  <si>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</si>
  <si>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</si>
  <si>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</si>
  <si>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</si>
  <si>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</si>
  <si>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</si>
  <si>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</si>
  <si>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</si>
  <si>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</si>
  <si>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</si>
  <si>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</si>
  <si>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</si>
  <si>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</si>
  <si>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</si>
  <si>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</si>
  <si>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</si>
  <si>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</si>
  <si>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</si>
  <si>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</si>
  <si>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</si>
  <si>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</si>
  <si>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</si>
  <si>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</si>
  <si>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</si>
  <si>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</si>
  <si>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</si>
  <si>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</si>
  <si>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</si>
  <si>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</si>
  <si>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</si>
  <si>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</si>
  <si>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</si>
  <si>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</si>
  <si>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</si>
  <si>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</si>
  <si>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</si>
  <si>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</si>
  <si>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</si>
  <si>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</si>
  <si>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</si>
  <si>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</si>
  <si>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</si>
  <si>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</si>
  <si>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</si>
  <si>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</si>
  <si>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</si>
  <si>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</si>
  <si>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</si>
  <si>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</si>
  <si>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</si>
  <si>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</si>
  <si>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</si>
  <si>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</si>
  <si>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</si>
  <si>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</si>
  <si>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</si>
  <si>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</si>
  <si>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</si>
  <si>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</si>
  <si>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</si>
  <si>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</si>
  <si>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</si>
  <si>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</si>
  <si>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</si>
  <si>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</si>
  <si>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</si>
  <si>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</si>
  <si>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</si>
  <si>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</si>
  <si>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</si>
  <si>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</si>
  <si>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</si>
  <si>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</si>
  <si>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</si>
  <si>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</si>
  <si>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</si>
  <si>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</si>
  <si>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</si>
  <si>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</si>
  <si>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</si>
  <si>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</si>
  <si>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</si>
  <si>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</si>
  <si>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</si>
  <si>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</si>
  <si>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</si>
  <si>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</si>
  <si>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</si>
  <si>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</si>
  <si>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</si>
  <si>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</si>
  <si>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</si>
  <si>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</si>
  <si>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</si>
  <si>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</si>
  <si>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</si>
  <si>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</si>
  <si>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</si>
  <si>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</si>
  <si>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</si>
  <si>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</si>
  <si>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</si>
  <si>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</si>
  <si>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</si>
  <si>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</si>
  <si>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</si>
  <si>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</si>
  <si>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</si>
  <si>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</si>
  <si>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</si>
  <si>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</si>
  <si>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</si>
  <si>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</si>
  <si>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</si>
  <si>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</si>
  <si>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</si>
  <si>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</si>
  <si>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</si>
  <si>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</si>
  <si>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</si>
  <si>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</si>
  <si>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</si>
  <si>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</si>
  <si>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</si>
  <si>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</si>
  <si>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</si>
  <si>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</si>
  <si>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</si>
  <si>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</si>
  <si>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</si>
  <si>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</si>
  <si>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</si>
  <si>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</si>
  <si>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</si>
  <si>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</si>
  <si>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</si>
  <si>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</si>
  <si>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</si>
  <si>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</si>
  <si>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</si>
  <si>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</si>
  <si>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</si>
  <si>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</si>
  <si>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</si>
  <si>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</si>
  <si>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</si>
  <si>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</si>
  <si>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</si>
  <si>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</si>
  <si>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</si>
  <si>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</si>
  <si>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</si>
  <si>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</si>
  <si>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</si>
  <si>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</si>
  <si>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</si>
  <si>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</si>
  <si>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</si>
  <si>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</si>
  <si>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</si>
  <si>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</si>
  <si>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</si>
  <si>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</si>
  <si>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</si>
  <si>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</si>
  <si>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</si>
  <si>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</si>
  <si>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</si>
  <si>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</si>
  <si>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</si>
  <si>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</si>
  <si>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</si>
  <si>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</si>
  <si>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</si>
  <si>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</si>
  <si>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</si>
  <si>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</si>
  <si>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</si>
  <si>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</si>
  <si>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</si>
  <si>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</si>
  <si>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</si>
  <si>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</si>
  <si>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</si>
  <si>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</si>
  <si>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</si>
  <si>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</si>
  <si>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</si>
  <si>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</si>
  <si>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</si>
  <si>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</si>
  <si>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</si>
  <si>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</si>
  <si>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</si>
  <si>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</si>
  <si>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</si>
  <si>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</si>
  <si>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</si>
  <si>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</si>
  <si>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</si>
  <si>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</si>
  <si>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</si>
  <si>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</si>
  <si>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</si>
  <si>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</si>
  <si>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</si>
  <si>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</si>
  <si>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</si>
  <si>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</si>
  <si>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</si>
  <si>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</si>
  <si>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</si>
  <si>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</si>
  <si>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</si>
  <si>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</si>
  <si>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</si>
  <si>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</si>
  <si>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</si>
  <si>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</si>
  <si>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</si>
  <si>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</si>
  <si>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</si>
  <si>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</si>
  <si>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</si>
  <si>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</si>
  <si>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</si>
  <si>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</si>
  <si>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</si>
  <si>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</si>
  <si>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</si>
  <si>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</si>
  <si>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</si>
  <si>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</si>
  <si>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</si>
  <si>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</si>
  <si>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</si>
  <si>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</si>
  <si>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</si>
  <si>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</si>
  <si>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</si>
  <si>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</si>
  <si>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</si>
  <si>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</si>
  <si>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</si>
  <si>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</si>
  <si>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</si>
  <si>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</si>
  <si>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</si>
  <si>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</si>
  <si>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</si>
  <si>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</si>
  <si>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</si>
  <si>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</si>
  <si>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</si>
  <si>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</si>
  <si>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</si>
  <si>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</si>
  <si>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</si>
  <si>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</si>
  <si>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</si>
  <si>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</si>
  <si>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</si>
  <si>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</si>
  <si>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</si>
  <si>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</si>
  <si>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</si>
  <si>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</si>
  <si>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</si>
  <si>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</si>
  <si>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</si>
  <si>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</si>
  <si>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</si>
  <si>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</si>
  <si>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</si>
  <si>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</si>
  <si>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</si>
  <si>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</si>
  <si>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</si>
  <si>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</si>
  <si>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</si>
  <si>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</si>
  <si>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</si>
  <si>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</si>
  <si>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</si>
  <si>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</si>
  <si>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</si>
  <si>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</si>
  <si>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</si>
  <si>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</si>
  <si>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</si>
  <si>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</si>
  <si>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</si>
  <si>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</si>
  <si>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</si>
  <si>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</si>
  <si>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</si>
  <si>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</si>
  <si>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</si>
  <si>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</si>
  <si>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</si>
  <si>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</si>
  <si>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</si>
  <si>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</si>
  <si>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</si>
  <si>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</si>
  <si>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</si>
  <si>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</si>
  <si>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</si>
  <si>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</si>
  <si>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</si>
  <si>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</si>
  <si>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</si>
  <si>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</si>
  <si>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</si>
  <si>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</si>
  <si>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</si>
  <si>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</si>
  <si>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</si>
  <si>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</si>
  <si>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</si>
  <si>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</si>
  <si>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</si>
  <si>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</si>
  <si>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</si>
  <si>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</si>
  <si>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</si>
  <si>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</si>
  <si>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</si>
  <si>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</si>
  <si>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</si>
  <si>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</si>
  <si>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</si>
  <si>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</si>
  <si>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</si>
  <si>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</si>
  <si>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</si>
  <si>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</si>
  <si>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</si>
  <si>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</si>
  <si>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</si>
  <si>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</si>
  <si>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</si>
  <si>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</si>
  <si>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</si>
  <si>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</si>
  <si>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</si>
  <si>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</si>
  <si>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</si>
  <si>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</si>
  <si>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</si>
  <si>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</si>
  <si>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</si>
  <si>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</si>
  <si>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</si>
  <si>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</si>
  <si>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</si>
  <si>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</si>
  <si>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</si>
  <si>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</si>
  <si>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</si>
  <si>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</si>
  <si>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</si>
  <si>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</si>
  <si>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</si>
  <si>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</si>
  <si>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</si>
  <si>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</si>
  <si>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</si>
  <si>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</si>
  <si>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</si>
  <si>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</si>
  <si>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</si>
  <si>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</si>
  <si>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</si>
  <si>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</si>
  <si>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</si>
  <si>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</si>
  <si>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</si>
  <si>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</si>
  <si>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</si>
  <si>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</si>
  <si>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</si>
  <si>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</si>
  <si>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</si>
  <si>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</si>
  <si>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</si>
  <si>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</si>
  <si>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</si>
  <si>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</si>
  <si>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</si>
  <si>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</si>
  <si>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</si>
  <si>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</si>
  <si>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</si>
  <si>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</si>
  <si>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</si>
  <si>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</si>
  <si>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</si>
  <si>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</si>
  <si>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</si>
  <si>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</si>
  <si>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</si>
  <si>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</si>
  <si>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</si>
  <si>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</si>
  <si>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</si>
  <si>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</si>
  <si>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</si>
  <si>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</si>
  <si>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</si>
  <si>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</si>
  <si>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</si>
  <si>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</si>
  <si>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</si>
  <si>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</si>
  <si>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</si>
  <si>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</si>
  <si>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</si>
  <si>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</si>
  <si>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</si>
  <si>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</si>
  <si>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</si>
  <si>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</si>
  <si>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</si>
  <si>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</si>
  <si>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</si>
  <si>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</si>
  <si>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</si>
  <si>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</si>
  <si>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</si>
  <si>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</si>
  <si>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</si>
  <si>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</si>
  <si>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</si>
  <si>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</si>
  <si>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</si>
  <si>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</si>
  <si>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</si>
  <si>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</si>
  <si>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</si>
  <si>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</si>
  <si>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</si>
  <si>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</si>
  <si>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</si>
  <si>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</si>
  <si>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</si>
  <si>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</si>
  <si>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</si>
  <si>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</si>
  <si>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</si>
  <si>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</si>
  <si>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</si>
  <si>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</si>
  <si>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</si>
  <si>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</si>
  <si>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</si>
  <si>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</si>
  <si>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</si>
  <si>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</si>
  <si>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</si>
  <si>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</si>
  <si>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</si>
  <si>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</si>
  <si>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</si>
  <si>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</si>
  <si>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</si>
  <si>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</si>
  <si>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</si>
  <si>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</si>
  <si>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</si>
  <si>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</si>
  <si>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</si>
  <si>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</si>
  <si>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</si>
  <si>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</si>
  <si>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</si>
  <si>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</si>
  <si>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</si>
  <si>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</si>
  <si>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</si>
  <si>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</si>
  <si>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</si>
  <si>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</si>
  <si>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</si>
  <si>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</si>
  <si>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</si>
  <si>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</si>
  <si>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</si>
  <si>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</si>
  <si>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</si>
  <si>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</si>
  <si>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</si>
  <si>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</si>
  <si>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</si>
  <si>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</si>
  <si>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</si>
  <si>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</si>
  <si>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</si>
  <si>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</si>
  <si>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</si>
  <si>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</si>
  <si>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</si>
  <si>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</si>
  <si>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</si>
  <si>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</si>
  <si>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</si>
  <si>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</si>
  <si>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</si>
  <si>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</si>
  <si>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</si>
  <si>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</si>
  <si>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</si>
  <si>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</si>
  <si>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</si>
  <si>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</si>
  <si>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</si>
  <si>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</si>
  <si>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</si>
  <si>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</si>
  <si>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</si>
  <si>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</si>
  <si>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</si>
  <si>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</si>
  <si>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</si>
  <si>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</si>
  <si>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</si>
  <si>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</si>
  <si>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</si>
  <si>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</si>
  <si>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</si>
  <si>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</si>
  <si>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</si>
  <si>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</si>
  <si>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</si>
  <si>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</si>
  <si>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</si>
  <si>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</si>
  <si>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</si>
  <si>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</si>
  <si>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</si>
  <si>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</si>
  <si>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</si>
  <si>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</si>
  <si>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</si>
  <si>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</si>
  <si>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</si>
  <si>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</si>
  <si>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</si>
  <si>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</si>
  <si>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</si>
  <si>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</si>
  <si>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</si>
  <si>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</si>
  <si>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</si>
  <si>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</si>
  <si>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</si>
  <si>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</si>
  <si>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</si>
  <si>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</si>
  <si>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</si>
  <si>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</si>
  <si>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</si>
  <si>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</si>
  <si>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</si>
  <si>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</si>
  <si>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</si>
  <si>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</si>
  <si>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</si>
  <si>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</si>
  <si>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</si>
  <si>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</si>
  <si>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</si>
  <si>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</si>
  <si>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</si>
  <si>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</si>
  <si>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</si>
  <si>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</si>
  <si>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</si>
  <si>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</si>
  <si>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</si>
  <si>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</si>
  <si>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</si>
  <si>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</si>
  <si>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</si>
  <si>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</si>
  <si>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</si>
  <si>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</si>
  <si>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</si>
  <si>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</si>
  <si>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</si>
  <si>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</si>
  <si>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</si>
  <si>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</si>
  <si>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</si>
  <si>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</si>
  <si>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</si>
  <si>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</si>
  <si>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</si>
  <si>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</si>
  <si>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</si>
  <si>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</si>
  <si>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</si>
  <si>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</si>
  <si>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</si>
  <si>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</si>
  <si>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</si>
  <si>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</si>
  <si>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</si>
  <si>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</si>
  <si>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</si>
  <si>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</si>
  <si>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</si>
  <si>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</si>
  <si>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</si>
  <si>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</si>
  <si>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</si>
  <si>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</si>
  <si>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</si>
  <si>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</si>
  <si>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</si>
  <si>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</si>
  <si>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</si>
  <si>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</si>
  <si>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</si>
  <si>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</si>
  <si>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</si>
  <si>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</si>
  <si>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</si>
  <si>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</si>
  <si>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</si>
  <si>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</si>
  <si>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</si>
  <si>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</si>
  <si>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</si>
  <si>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</si>
  <si>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</si>
  <si>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</si>
  <si>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</si>
  <si>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</si>
  <si>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</si>
  <si>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</si>
  <si>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</si>
  <si>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</si>
  <si>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</si>
  <si>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</si>
  <si>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</si>
  <si>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</si>
  <si>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</si>
  <si>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</si>
  <si>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</si>
  <si>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</si>
  <si>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</si>
  <si>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</si>
  <si>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</si>
  <si>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</si>
  <si>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</si>
  <si>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</si>
  <si>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</si>
  <si>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</si>
  <si>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</si>
  <si>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</si>
  <si>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</si>
  <si>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</si>
  <si>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</si>
  <si>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</si>
  <si>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</si>
  <si>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</si>
  <si>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</si>
  <si>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</si>
  <si>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</si>
  <si>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</si>
  <si>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</si>
  <si>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</si>
  <si>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</si>
  <si>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</si>
  <si>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</si>
  <si>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</si>
  <si>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</si>
  <si>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</si>
  <si>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</si>
  <si>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</si>
  <si>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</si>
  <si>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</si>
  <si>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</si>
  <si>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</si>
  <si>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</si>
  <si>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</si>
  <si>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</si>
  <si>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</si>
  <si>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</si>
  <si>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</si>
  <si>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</si>
  <si>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</si>
  <si>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</si>
  <si>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</si>
  <si>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</si>
  <si>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</si>
  <si>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</si>
  <si>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</si>
  <si>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</si>
  <si>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</si>
  <si>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</si>
  <si>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</si>
  <si>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</si>
  <si>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</si>
  <si>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</si>
  <si>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</si>
  <si>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</si>
  <si>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</si>
  <si>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</si>
  <si>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</si>
  <si>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</si>
  <si>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</si>
  <si>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</si>
  <si>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</si>
  <si>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</si>
  <si>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</si>
  <si>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</si>
  <si>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</si>
  <si>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</si>
  <si>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</si>
  <si>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</si>
  <si>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</si>
  <si>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</si>
  <si>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</si>
  <si>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</si>
  <si>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</si>
  <si>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</si>
  <si>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</si>
  <si>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</si>
  <si>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</si>
  <si>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</si>
  <si>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</si>
  <si>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</si>
  <si>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</si>
  <si>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</si>
  <si>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</si>
  <si>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</si>
  <si>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</si>
  <si>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</si>
  <si>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</si>
  <si>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</si>
  <si>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</si>
  <si>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</si>
  <si>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</si>
  <si>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</si>
  <si>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</si>
  <si>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</si>
  <si>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</si>
  <si>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</si>
  <si>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</si>
  <si>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</si>
  <si>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</si>
  <si>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</si>
  <si>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</si>
  <si>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</si>
  <si>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</si>
  <si>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</si>
  <si>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</si>
  <si>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</si>
  <si>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</si>
  <si>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</si>
  <si>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</si>
  <si>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</si>
  <si>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</si>
  <si>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</si>
  <si>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</si>
  <si>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</si>
  <si>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</si>
  <si>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</si>
  <si>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</si>
  <si>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</si>
  <si>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</si>
  <si>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</si>
  <si>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</si>
  <si>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</si>
  <si>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</si>
  <si>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</si>
  <si>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</si>
  <si>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</si>
  <si>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</si>
  <si>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</si>
  <si>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</si>
  <si>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</si>
  <si>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</si>
  <si>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</si>
  <si>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</si>
  <si>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</si>
  <si>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</si>
  <si>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</si>
  <si>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</si>
  <si>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</si>
  <si>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</si>
  <si>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</si>
  <si>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</si>
  <si>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</si>
  <si>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</si>
  <si>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</si>
  <si>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</si>
  <si>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</si>
  <si>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</si>
  <si>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</si>
  <si>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</si>
  <si>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</si>
  <si>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</si>
  <si>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</si>
  <si>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</si>
  <si>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</si>
  <si>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</si>
  <si>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</si>
  <si>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</si>
  <si>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</si>
  <si>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</si>
  <si>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</si>
  <si>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</si>
  <si>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</si>
  <si>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</si>
  <si>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</si>
  <si>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</si>
  <si>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</si>
  <si>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</si>
  <si>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</si>
  <si>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</si>
  <si>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</si>
  <si>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</si>
  <si>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</si>
  <si>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</si>
  <si>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</si>
  <si>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</si>
  <si>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</si>
  <si>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</si>
  <si>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</si>
  <si>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</si>
  <si>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</si>
  <si>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</si>
  <si>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</si>
  <si>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</si>
  <si>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</si>
  <si>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</si>
  <si>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</si>
  <si>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</si>
  <si>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</si>
  <si>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</si>
  <si>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</si>
  <si>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</si>
  <si>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</si>
  <si>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</si>
  <si>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</si>
  <si>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</si>
  <si>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</si>
  <si>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</si>
  <si>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</si>
  <si>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</si>
  <si>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</si>
  <si>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</si>
  <si>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</si>
  <si>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</si>
  <si>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</si>
  <si>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</si>
  <si>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</si>
  <si>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</si>
  <si>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</si>
  <si>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</si>
  <si>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</si>
  <si>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</si>
  <si>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</si>
  <si>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</si>
  <si>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</si>
  <si>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</si>
  <si>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</si>
  <si>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</si>
  <si>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</si>
  <si>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</si>
  <si>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</si>
  <si>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</si>
  <si>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</si>
  <si>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</si>
  <si>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</si>
  <si>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</si>
  <si>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</si>
  <si>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</si>
  <si>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</si>
  <si>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</si>
  <si>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</si>
  <si>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</si>
  <si>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</si>
  <si>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</si>
  <si>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</si>
  <si>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</si>
  <si>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</si>
  <si>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</si>
  <si>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</si>
  <si>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</si>
  <si>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</si>
  <si>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</si>
  <si>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</si>
  <si>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</si>
  <si>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</si>
  <si>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</si>
  <si>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</si>
  <si>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</si>
  <si>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</si>
  <si>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</si>
  <si>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</si>
  <si>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</si>
  <si>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</si>
  <si>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</si>
  <si>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</si>
  <si>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</si>
  <si>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</si>
  <si>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</si>
  <si>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</si>
  <si>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</si>
  <si>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</si>
  <si>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</si>
  <si>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</si>
  <si>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</si>
  <si>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</si>
  <si>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</si>
  <si>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</si>
  <si>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</si>
  <si>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</si>
  <si>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</si>
  <si>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</si>
  <si>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</si>
  <si>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</si>
  <si>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</si>
  <si>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</si>
  <si>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</si>
  <si>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</si>
  <si>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</si>
  <si>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</si>
  <si>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</si>
  <si>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</si>
  <si>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</si>
  <si>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</si>
  <si>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</si>
  <si>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</si>
  <si>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</si>
  <si>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</si>
  <si>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</si>
  <si>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</si>
  <si>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</si>
  <si>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</si>
  <si>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</si>
  <si>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</si>
  <si>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</si>
  <si>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</si>
  <si>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</si>
  <si>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</si>
  <si>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</si>
  <si>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</si>
  <si>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</si>
  <si>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</si>
  <si>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</si>
  <si>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</si>
  <si>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</si>
  <si>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</si>
  <si>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</si>
  <si>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</si>
  <si>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</si>
  <si>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</si>
  <si>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</si>
  <si>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</si>
  <si>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</si>
  <si>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</si>
  <si>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</si>
  <si>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</si>
  <si>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</si>
  <si>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</si>
  <si>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</si>
  <si>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</si>
  <si>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</si>
  <si>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</si>
  <si>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</si>
  <si>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</si>
  <si>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</si>
  <si>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</si>
  <si>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</si>
  <si>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</si>
  <si>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</si>
  <si>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</si>
  <si>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</si>
  <si>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</si>
  <si>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</si>
  <si>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</si>
  <si>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</si>
  <si>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</si>
  <si>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</si>
  <si>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</si>
  <si>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</si>
  <si>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</si>
  <si>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</si>
  <si>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</si>
  <si>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</si>
  <si>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</si>
  <si>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</si>
  <si>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</si>
  <si>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</si>
  <si>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</si>
  <si>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</si>
  <si>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</si>
  <si>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</si>
  <si>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</si>
  <si>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</si>
  <si>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</si>
  <si>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</si>
  <si>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</si>
  <si>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</si>
  <si>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</si>
  <si>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</si>
  <si>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</si>
  <si>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</si>
  <si>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</si>
  <si>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</si>
  <si>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</si>
  <si>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</si>
  <si>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</si>
  <si>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</si>
  <si>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</si>
  <si>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</si>
  <si>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</si>
  <si>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</si>
  <si>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</si>
  <si>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</si>
  <si>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</si>
  <si>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</si>
  <si>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</si>
  <si>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</si>
  <si>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</si>
  <si>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</si>
  <si>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</si>
  <si>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</si>
  <si>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</si>
  <si>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</si>
  <si>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</si>
  <si>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</si>
  <si>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</si>
  <si>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</si>
  <si>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</si>
  <si>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</si>
  <si>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</si>
  <si>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</si>
  <si>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</si>
  <si>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</si>
  <si>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</si>
  <si>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</si>
  <si>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</si>
  <si>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</si>
  <si>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</si>
  <si>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</si>
  <si>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</si>
  <si>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</si>
  <si>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</si>
  <si>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</si>
  <si>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</si>
  <si>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</si>
  <si>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</si>
  <si>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</si>
  <si>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</si>
  <si>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</si>
  <si>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</si>
  <si>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</si>
  <si>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</si>
  <si>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</si>
  <si>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</si>
  <si>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</si>
  <si>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</si>
  <si>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</si>
  <si>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</si>
  <si>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</si>
  <si>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</si>
  <si>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</si>
  <si>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</si>
  <si>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</si>
  <si>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</si>
  <si>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</si>
  <si>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</si>
  <si>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</si>
  <si>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</si>
  <si>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</si>
  <si>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</si>
  <si>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</si>
  <si>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</si>
  <si>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</si>
  <si>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</si>
  <si>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</si>
  <si>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</si>
  <si>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</si>
  <si>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</si>
  <si>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</si>
  <si>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</si>
  <si>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</si>
  <si>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</si>
  <si>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</si>
  <si>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</si>
  <si>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</si>
  <si>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</si>
  <si>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</si>
  <si>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</si>
  <si>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</si>
  <si>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</si>
  <si>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</si>
  <si>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</si>
  <si>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</si>
  <si>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</si>
  <si>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</si>
  <si>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</si>
  <si>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</si>
  <si>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</si>
  <si>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</si>
  <si>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</si>
  <si>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</si>
  <si>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</si>
  <si>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</si>
  <si>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</si>
  <si>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</si>
  <si>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</si>
  <si>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</si>
  <si>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</si>
  <si>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</si>
  <si>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</si>
  <si>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</si>
  <si>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</si>
  <si>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</si>
  <si>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</si>
  <si>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</si>
  <si>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</si>
  <si>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</si>
  <si>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</si>
  <si>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</si>
  <si>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</si>
  <si>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</si>
  <si>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</si>
  <si>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</si>
  <si>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</si>
  <si>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</si>
  <si>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</si>
  <si>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</si>
  <si>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</si>
  <si>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</si>
  <si>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</si>
  <si>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</si>
  <si>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</si>
  <si>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</si>
  <si>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</si>
  <si>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</si>
  <si>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</si>
  <si>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</si>
  <si>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</si>
  <si>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</si>
  <si>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</si>
  <si>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</si>
  <si>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</si>
  <si>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</si>
  <si>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</si>
  <si>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</si>
  <si>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</si>
  <si>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</si>
  <si>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</si>
  <si>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</si>
  <si>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</si>
  <si>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</si>
  <si>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</si>
  <si>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</si>
  <si>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</si>
  <si>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</si>
  <si>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</si>
  <si>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</si>
  <si>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</si>
  <si>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</si>
  <si>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</si>
  <si>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</si>
  <si>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</si>
  <si>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</si>
  <si>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</si>
  <si>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</si>
  <si>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</si>
  <si>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</si>
  <si>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</si>
  <si>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</si>
  <si>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</si>
  <si>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</si>
  <si>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</si>
  <si>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</si>
  <si>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</si>
  <si>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</si>
  <si>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</si>
  <si>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</si>
  <si>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</si>
  <si>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</si>
  <si>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</si>
  <si>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</si>
  <si>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</si>
  <si>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</si>
  <si>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</si>
  <si>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</si>
  <si>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</si>
  <si>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</si>
  <si>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</si>
  <si>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</si>
  <si>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</si>
  <si>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</si>
  <si>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</si>
  <si>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</si>
  <si>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</si>
  <si>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</si>
  <si>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</si>
  <si>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</si>
  <si>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</si>
  <si>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</si>
  <si>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</si>
  <si>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</si>
  <si>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</si>
  <si>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</si>
  <si>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</si>
  <si>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</si>
  <si>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</si>
  <si>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</si>
  <si>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</si>
  <si>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</si>
  <si>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</si>
  <si>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</si>
  <si>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</si>
  <si>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</si>
  <si>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</si>
  <si>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</si>
  <si>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</si>
  <si>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</si>
  <si>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</si>
  <si>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</si>
  <si>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</si>
  <si>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</si>
  <si>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</si>
  <si>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</si>
  <si>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</si>
  <si>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</si>
  <si>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</si>
  <si>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</si>
  <si>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</si>
  <si>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</si>
  <si>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</si>
  <si>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</si>
  <si>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</si>
  <si>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</si>
  <si>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</si>
  <si>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</si>
  <si>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</si>
  <si>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</si>
  <si>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</si>
  <si>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</si>
  <si>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</si>
  <si>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</si>
  <si>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</si>
  <si>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</si>
  <si>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</si>
  <si>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</si>
  <si>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</si>
  <si>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</si>
  <si>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</si>
  <si>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</si>
  <si>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</si>
  <si>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</si>
  <si>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</si>
  <si>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</si>
  <si>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</si>
  <si>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</si>
  <si>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</si>
  <si>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</si>
  <si>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</si>
  <si>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</si>
  <si>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</si>
  <si>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</si>
  <si>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</si>
  <si>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</si>
  <si>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</si>
  <si>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</si>
  <si>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</si>
  <si>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</si>
  <si>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</si>
  <si>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</si>
  <si>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</si>
  <si>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</si>
  <si>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</si>
  <si>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</si>
  <si>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</si>
  <si>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</si>
  <si>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</si>
  <si>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</si>
  <si>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</si>
  <si>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</si>
  <si>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</si>
  <si>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</si>
  <si>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</si>
  <si>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</si>
  <si>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</si>
  <si>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</si>
  <si>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</si>
  <si>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</si>
  <si>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</si>
  <si>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</si>
  <si>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</si>
  <si>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</si>
  <si>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</si>
  <si>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</si>
  <si>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</si>
  <si>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</si>
  <si>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</si>
  <si>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</si>
  <si>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</si>
  <si>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</si>
  <si>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</si>
  <si>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</si>
  <si>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</si>
  <si>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</si>
  <si>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</si>
  <si>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</si>
  <si>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</si>
  <si>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</si>
  <si>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</si>
  <si>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</si>
  <si>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</si>
  <si>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</si>
  <si>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</si>
  <si>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</si>
  <si>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</si>
  <si>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</si>
  <si>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</si>
  <si>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</si>
  <si>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</si>
  <si>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</si>
  <si>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</si>
  <si>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</si>
  <si>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</si>
  <si>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</si>
  <si>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</si>
  <si>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</si>
  <si>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</si>
  <si>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</si>
  <si>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</si>
  <si>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</si>
  <si>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</si>
  <si>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</si>
  <si>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</si>
  <si>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</si>
  <si>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</si>
  <si>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</si>
  <si>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</si>
  <si>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</si>
  <si>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</si>
  <si>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</si>
  <si>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</si>
  <si>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</si>
  <si>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</si>
  <si>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</si>
  <si>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</si>
  <si>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</si>
  <si>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</si>
  <si>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</si>
  <si>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</si>
  <si>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</si>
  <si>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</si>
  <si>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</si>
  <si>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</si>
  <si>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</si>
  <si>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</si>
  <si>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</si>
  <si>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</si>
  <si>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</si>
  <si>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</si>
  <si>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</si>
  <si>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</si>
  <si>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</si>
  <si>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</si>
  <si>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</si>
  <si>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</si>
  <si>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</si>
  <si>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</si>
  <si>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</si>
  <si>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</si>
  <si>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</si>
  <si>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</si>
  <si>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</si>
  <si>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</si>
  <si>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</si>
  <si>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</si>
  <si>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</si>
  <si>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</si>
  <si>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</si>
  <si>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</si>
  <si>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</si>
  <si>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</si>
  <si>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</si>
  <si>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</si>
  <si>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</si>
  <si>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</si>
  <si>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</si>
  <si>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</si>
  <si>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</si>
  <si>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</si>
  <si>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</si>
  <si>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</si>
  <si>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</si>
  <si>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</si>
  <si>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</si>
  <si>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</si>
  <si>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</si>
  <si>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</si>
  <si>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</si>
  <si>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</si>
  <si>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</si>
  <si>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</si>
  <si>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</si>
  <si>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</si>
  <si>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</si>
  <si>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</si>
  <si>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</si>
  <si>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</si>
  <si>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</si>
  <si>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</si>
  <si>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</si>
  <si>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</si>
  <si>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</si>
  <si>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</si>
  <si>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</si>
  <si>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</si>
  <si>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</si>
  <si>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</si>
  <si>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</si>
  <si>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</si>
  <si>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</si>
  <si>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</si>
  <si>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</si>
  <si>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</si>
  <si>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</si>
  <si>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</si>
  <si>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</si>
  <si>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</si>
  <si>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</si>
  <si>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</si>
  <si>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</si>
  <si>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</si>
  <si>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</si>
  <si>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</si>
  <si>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</si>
  <si>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</si>
  <si>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</si>
  <si>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</si>
  <si>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</si>
  <si>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</si>
  <si>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</si>
  <si>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</si>
  <si>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</si>
  <si>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</si>
  <si>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</si>
  <si>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</si>
  <si>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</si>
  <si>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</si>
  <si>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</si>
  <si>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</si>
  <si>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</si>
  <si>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</si>
  <si>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</si>
  <si>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</si>
  <si>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</si>
  <si>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</si>
  <si>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</si>
  <si>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</si>
  <si>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</si>
  <si>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</si>
  <si>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</si>
  <si>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</si>
  <si>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</si>
  <si>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</si>
  <si>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</si>
  <si>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</si>
  <si>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</si>
  <si>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</si>
  <si>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</si>
  <si>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</si>
  <si>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</si>
  <si>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</si>
  <si>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</si>
  <si>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</si>
  <si>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</si>
  <si>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</si>
  <si>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</si>
  <si>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</si>
  <si>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</si>
  <si>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</si>
  <si>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</si>
  <si>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</si>
  <si>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</si>
  <si>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</si>
  <si>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</si>
  <si>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</si>
  <si>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</si>
  <si>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</si>
  <si>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</si>
  <si>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</si>
  <si>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</si>
  <si>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</si>
  <si>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</si>
  <si>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</si>
  <si>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</si>
  <si>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</si>
  <si>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</si>
  <si>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</si>
  <si>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</si>
  <si>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</si>
  <si>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</si>
  <si>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</si>
  <si>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</si>
  <si>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</si>
  <si>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</si>
  <si>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</si>
  <si>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</si>
  <si>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</si>
  <si>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</si>
  <si>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</si>
  <si>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</si>
  <si>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</si>
  <si>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</si>
  <si>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</si>
  <si>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</si>
  <si>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</si>
  <si>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</si>
  <si>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</si>
  <si>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</si>
  <si>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</si>
  <si>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</si>
  <si>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</si>
  <si>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</si>
  <si>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</si>
  <si>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</si>
  <si>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</si>
  <si>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</si>
  <si>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</si>
  <si>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</si>
  <si>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</si>
  <si>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</si>
  <si>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</si>
  <si>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</si>
  <si>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</si>
  <si>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</si>
  <si>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</si>
  <si>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</si>
  <si>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</si>
  <si>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</si>
  <si>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</si>
  <si>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</si>
  <si>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</si>
  <si>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</si>
  <si>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</si>
  <si>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</si>
  <si>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</si>
  <si>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</si>
  <si>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</si>
  <si>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</si>
  <si>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</si>
  <si>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</si>
  <si>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</si>
  <si>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</si>
  <si>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</si>
  <si>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</si>
  <si>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</si>
  <si>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</si>
  <si>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</si>
  <si>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</si>
  <si>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</si>
  <si>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</si>
  <si>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</si>
  <si>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</si>
  <si>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</si>
  <si>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</si>
  <si>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</si>
  <si>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</si>
  <si>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</si>
  <si>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</si>
  <si>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</si>
  <si>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</si>
  <si>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</si>
  <si>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</si>
  <si>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</si>
  <si>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</si>
  <si>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</si>
  <si>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</si>
  <si>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</si>
  <si>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</si>
  <si>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</si>
  <si>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</si>
  <si>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</si>
  <si>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</si>
  <si>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</si>
  <si>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</si>
  <si>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</si>
  <si>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</si>
  <si>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</si>
  <si>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</si>
  <si>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</si>
  <si>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</si>
  <si>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</si>
  <si>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</si>
  <si>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</si>
  <si>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</si>
  <si>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</si>
  <si>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</si>
  <si>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</si>
  <si>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</si>
  <si>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</si>
  <si>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</si>
  <si>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</si>
  <si>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</si>
  <si>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</si>
  <si>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</si>
  <si>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</si>
  <si>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</si>
  <si>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</si>
  <si>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</si>
  <si>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</si>
  <si>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</si>
  <si>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</si>
  <si>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</si>
  <si>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</si>
  <si>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</si>
  <si>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</si>
  <si>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</si>
  <si>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</si>
  <si>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</si>
  <si>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</si>
  <si>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</si>
  <si>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</si>
  <si>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</si>
  <si>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</si>
  <si>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</si>
  <si>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</si>
  <si>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</si>
  <si>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</si>
  <si>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</si>
  <si>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</si>
  <si>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</si>
  <si>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</si>
  <si>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</si>
  <si>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</si>
  <si>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</si>
  <si>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</si>
  <si>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</si>
  <si>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</si>
  <si>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</si>
  <si>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</si>
  <si>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</si>
  <si>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</si>
  <si>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</si>
  <si>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</si>
  <si>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</si>
  <si>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</si>
  <si>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</si>
  <si>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</si>
  <si>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</si>
  <si>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</si>
  <si>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</si>
  <si>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</si>
  <si>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</si>
  <si>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</si>
  <si>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</si>
  <si>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</si>
  <si>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</si>
  <si>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</si>
  <si>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</si>
  <si>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</si>
  <si>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</si>
  <si>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</si>
  <si>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</si>
  <si>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</si>
  <si>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</si>
  <si>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</si>
  <si>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</si>
  <si>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</si>
  <si>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</si>
  <si>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</si>
  <si>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</si>
  <si>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</si>
  <si>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</si>
  <si>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</si>
  <si>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</si>
  <si>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</si>
  <si>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</si>
  <si>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</si>
  <si>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</si>
  <si>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</si>
  <si>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</si>
  <si>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</si>
  <si>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</si>
  <si>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</si>
  <si>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</si>
  <si>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</si>
  <si>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</si>
  <si>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</si>
  <si>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</si>
  <si>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</si>
  <si>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</si>
  <si>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</si>
  <si>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</si>
  <si>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</si>
  <si>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</si>
  <si>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</si>
  <si>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</si>
  <si>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</si>
  <si>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</si>
  <si>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</si>
  <si>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</si>
  <si>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</si>
  <si>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</si>
  <si>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</si>
  <si>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</si>
  <si>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</si>
  <si>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</si>
  <si>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</si>
  <si>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</si>
  <si>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</si>
  <si>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</si>
  <si>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</si>
  <si>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</si>
  <si>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</si>
  <si>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</si>
  <si>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</si>
  <si>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</si>
  <si>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</si>
  <si>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</si>
  <si>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</si>
  <si>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</si>
  <si>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</si>
  <si>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</si>
  <si>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</si>
  <si>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</si>
  <si>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</si>
  <si>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</si>
  <si>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</si>
  <si>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</si>
  <si>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</si>
  <si>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</si>
  <si>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</si>
  <si>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</si>
  <si>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</si>
  <si>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</si>
  <si>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</si>
  <si>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</si>
  <si>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</si>
  <si>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</si>
  <si>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</si>
  <si>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</si>
  <si>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</si>
  <si>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</si>
  <si>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</si>
  <si>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</si>
  <si>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</si>
  <si>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</si>
  <si>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</si>
  <si>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</si>
  <si>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</si>
  <si>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</si>
  <si>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</si>
  <si>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</si>
  <si>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</si>
  <si>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</si>
  <si>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</si>
  <si>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</si>
  <si>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</si>
  <si>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</si>
  <si>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</si>
  <si>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</si>
  <si>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</si>
  <si>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</si>
  <si>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</si>
  <si>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</si>
  <si>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</si>
  <si>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</si>
  <si>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</si>
  <si>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</si>
  <si>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</si>
  <si>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</si>
  <si>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</si>
  <si>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</si>
  <si>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</si>
  <si>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</si>
  <si>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</si>
  <si>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</si>
  <si>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</si>
  <si>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</si>
  <si>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</si>
  <si>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</si>
  <si>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</si>
  <si>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</si>
  <si>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</si>
  <si>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</si>
  <si>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</si>
  <si>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</si>
  <si>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</si>
  <si>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</si>
  <si>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</si>
  <si>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</si>
  <si>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</si>
  <si>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</si>
  <si>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</si>
  <si>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</si>
  <si>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</si>
  <si>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</si>
  <si>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</si>
  <si>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</si>
  <si>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</si>
  <si>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</si>
  <si>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</si>
  <si>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</si>
  <si>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</si>
  <si>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</si>
  <si>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</si>
  <si>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</si>
  <si>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</si>
  <si>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</si>
  <si>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</si>
  <si>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</si>
  <si>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</si>
  <si>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</si>
  <si>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</si>
  <si>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</si>
  <si>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</si>
  <si>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</si>
  <si>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</si>
  <si>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</si>
  <si>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</si>
  <si>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</si>
  <si>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</si>
  <si>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</si>
  <si>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</si>
  <si>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</si>
  <si>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</si>
  <si>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</si>
  <si>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</si>
  <si>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</si>
  <si>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</si>
  <si>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</si>
  <si>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</si>
  <si>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</si>
  <si>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</si>
  <si>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</si>
  <si>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</si>
  <si>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</si>
  <si>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</si>
  <si>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</si>
  <si>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</si>
  <si>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</si>
  <si>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</si>
  <si>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</si>
  <si>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</si>
  <si>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</si>
  <si>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</si>
  <si>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</si>
  <si>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</si>
  <si>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</si>
  <si>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</si>
  <si>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</si>
  <si>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</si>
  <si>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</si>
  <si>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</si>
  <si>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</si>
  <si>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</si>
  <si>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</si>
  <si>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</si>
  <si>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</si>
  <si>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</si>
  <si>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</si>
  <si>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</si>
  <si>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</si>
  <si>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</si>
  <si>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</si>
  <si>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</si>
  <si>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</si>
  <si>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</si>
  <si>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</si>
  <si>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</si>
  <si>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</si>
  <si>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</si>
  <si>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</si>
  <si>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</si>
  <si>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</si>
  <si>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</si>
  <si>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</si>
  <si>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</si>
  <si>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</si>
  <si>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</si>
  <si>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</si>
  <si>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</si>
  <si>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</si>
  <si>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</si>
  <si>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</si>
  <si>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</si>
  <si>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</si>
  <si>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</si>
  <si>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</si>
  <si>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</si>
  <si>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</si>
  <si>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</si>
  <si>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</si>
  <si>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</si>
  <si>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</si>
  <si>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</si>
  <si>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</si>
  <si>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</si>
  <si>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</si>
  <si>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</si>
  <si>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</si>
  <si>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</si>
  <si>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</si>
  <si>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</si>
  <si>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</si>
  <si>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</si>
  <si>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</si>
  <si>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</si>
  <si>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</si>
  <si>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</si>
  <si>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</si>
  <si>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</si>
  <si>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</si>
  <si>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</si>
  <si>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</si>
  <si>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</si>
  <si>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</si>
  <si>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</si>
  <si>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</si>
  <si>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</si>
  <si>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</si>
  <si>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</si>
  <si>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</si>
  <si>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</si>
  <si>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</si>
  <si>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</si>
  <si>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</si>
  <si>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</si>
  <si>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</si>
  <si>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</si>
  <si>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</si>
  <si>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</si>
  <si>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</si>
  <si>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</si>
  <si>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</si>
  <si>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</si>
  <si>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</si>
  <si>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</si>
  <si>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</si>
  <si>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</si>
  <si>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</si>
  <si>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</si>
  <si>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</si>
  <si>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</si>
  <si>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</si>
  <si>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</si>
  <si>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</si>
  <si>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</si>
  <si>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</si>
  <si>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</si>
  <si>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</si>
  <si>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</si>
  <si>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</si>
  <si>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</si>
  <si>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</si>
  <si>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</si>
  <si>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</si>
  <si>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</si>
  <si>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</si>
  <si>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</si>
  <si>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</si>
  <si>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</si>
  <si>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</si>
  <si>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</si>
  <si>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</si>
  <si>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</si>
  <si>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</si>
  <si>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</si>
  <si>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</si>
  <si>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</si>
  <si>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</si>
  <si>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</si>
  <si>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</si>
  <si>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</si>
  <si>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</si>
  <si>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</si>
  <si>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</si>
  <si>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</si>
  <si>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</si>
  <si>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</si>
  <si>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</si>
  <si>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</si>
  <si>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</si>
  <si>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</si>
  <si>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</si>
  <si>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</si>
  <si>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</si>
  <si>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</si>
  <si>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</si>
  <si>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</si>
  <si>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</si>
  <si>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</si>
  <si>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</si>
  <si>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</si>
  <si>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</si>
  <si>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</si>
  <si>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</si>
  <si>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</si>
  <si>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</si>
  <si>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</si>
  <si>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</si>
  <si>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</si>
  <si>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</si>
  <si>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</si>
  <si>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</si>
  <si>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</si>
  <si>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</si>
  <si>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</si>
  <si>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</si>
  <si>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</si>
  <si>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</si>
  <si>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</si>
  <si>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</si>
  <si>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</si>
  <si>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</si>
  <si>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</si>
  <si>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</si>
  <si>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</si>
  <si>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</si>
  <si>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</si>
  <si>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</si>
  <si>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</si>
  <si>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</si>
  <si>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</si>
  <si>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</si>
  <si>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</si>
  <si>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</si>
  <si>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</si>
  <si>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</si>
  <si>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</si>
  <si>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</si>
  <si>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</si>
  <si>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</si>
  <si>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</si>
  <si>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</si>
  <si>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</si>
  <si>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</si>
  <si>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</si>
  <si>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</si>
  <si>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</si>
  <si>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</si>
  <si>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</si>
  <si>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</si>
  <si>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</si>
  <si>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</si>
  <si>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</si>
  <si>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</si>
  <si>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</si>
  <si>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</si>
  <si>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</si>
  <si>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</si>
  <si>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</si>
  <si>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</si>
  <si>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</si>
  <si>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</si>
  <si>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</si>
  <si>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</si>
  <si>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</si>
  <si>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</si>
  <si>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</si>
  <si>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</si>
  <si>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</si>
  <si>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</si>
  <si>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</si>
  <si>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</si>
  <si>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</si>
  <si>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</si>
  <si>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</si>
  <si>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</si>
  <si>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</si>
  <si>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</si>
  <si>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</si>
  <si>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</si>
  <si>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</si>
  <si>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</si>
  <si>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</si>
  <si>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</si>
  <si>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</si>
  <si>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</si>
  <si>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</si>
  <si>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</si>
  <si>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</si>
  <si>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</si>
  <si>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</si>
  <si>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</si>
  <si>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</si>
  <si>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</si>
  <si>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</si>
  <si>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</si>
  <si>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</si>
  <si>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</si>
  <si>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</si>
  <si>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</si>
  <si>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</si>
  <si>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</si>
  <si>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</si>
  <si>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</si>
  <si>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</si>
  <si>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</si>
  <si>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</si>
  <si>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</si>
  <si>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</si>
  <si>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</si>
  <si>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</si>
  <si>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</si>
  <si>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</si>
  <si>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</si>
  <si>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</si>
  <si>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</si>
  <si>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</si>
  <si>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</si>
  <si>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</si>
  <si>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</si>
  <si>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</si>
  <si>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</si>
  <si>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</si>
  <si>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</si>
  <si>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</si>
  <si>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</si>
  <si>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</si>
  <si>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</si>
  <si>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</si>
  <si>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</si>
  <si>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</si>
  <si>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</si>
  <si>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</si>
  <si>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</si>
  <si>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</si>
  <si>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</si>
  <si>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</si>
  <si>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</si>
  <si>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</si>
  <si>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</si>
  <si>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</si>
  <si>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</si>
  <si>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</si>
  <si>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</si>
  <si>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</si>
  <si>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</si>
  <si>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</si>
  <si>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</si>
  <si>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</si>
  <si>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</si>
  <si>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</si>
  <si>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</si>
  <si>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</si>
  <si>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</si>
  <si>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</si>
  <si>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</si>
  <si>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</si>
  <si>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</si>
  <si>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</si>
  <si>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</si>
  <si>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</si>
  <si>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</si>
  <si>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</si>
  <si>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</si>
  <si>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</si>
  <si>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</si>
  <si>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</si>
  <si>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</si>
  <si>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</si>
  <si>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</si>
  <si>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</si>
  <si>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</si>
  <si>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</si>
  <si>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</si>
  <si>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</si>
  <si>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</si>
  <si>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</si>
  <si>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</si>
  <si>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</si>
  <si>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</si>
  <si>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</si>
  <si>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</si>
  <si>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</si>
  <si>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</si>
  <si>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</si>
  <si>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</si>
  <si>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</si>
  <si>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</si>
  <si>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</si>
  <si>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</si>
  <si>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</si>
  <si>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</si>
  <si>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</si>
  <si>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</si>
  <si>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</si>
  <si>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</si>
  <si>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</si>
  <si>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</si>
  <si>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</si>
  <si>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</si>
  <si>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</si>
  <si>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</si>
  <si>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</si>
  <si>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</si>
  <si>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</si>
  <si>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</si>
  <si>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</si>
  <si>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</si>
  <si>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</si>
  <si>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</si>
  <si>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</si>
  <si>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</si>
  <si>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</si>
  <si>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</si>
  <si>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</si>
  <si>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</si>
  <si>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</si>
  <si>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</si>
  <si>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</si>
  <si>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</si>
  <si>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</si>
  <si>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</si>
  <si>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</si>
  <si>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</si>
  <si>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</si>
  <si>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</si>
  <si>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</si>
  <si>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</si>
  <si>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</si>
  <si>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</si>
  <si>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</si>
  <si>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</si>
  <si>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</si>
  <si>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</si>
  <si>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</si>
  <si>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</si>
  <si>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</si>
  <si>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</si>
  <si>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</si>
  <si>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</si>
  <si>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</si>
  <si>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</si>
  <si>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</si>
  <si>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</si>
  <si>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</si>
  <si>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</si>
  <si>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</si>
  <si>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</si>
  <si>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</si>
  <si>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</si>
  <si>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</si>
  <si>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</si>
  <si>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</si>
  <si>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</si>
  <si>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</si>
  <si>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</si>
  <si>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</si>
  <si>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</si>
  <si>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</si>
  <si>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</si>
  <si>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</si>
  <si>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</si>
  <si>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</si>
  <si>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</si>
  <si>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</si>
  <si>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</si>
  <si>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</si>
  <si>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</si>
  <si>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</si>
  <si>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</si>
  <si>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</si>
  <si>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</si>
  <si>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</si>
  <si>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</si>
  <si>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</si>
  <si>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</si>
  <si>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</si>
  <si>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</si>
  <si>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</si>
  <si>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</si>
  <si>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</si>
  <si>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</si>
  <si>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</si>
  <si>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</si>
  <si>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</si>
  <si>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</si>
  <si>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</si>
  <si>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</si>
  <si>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</si>
  <si>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</si>
  <si>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</si>
  <si>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</si>
  <si>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</si>
  <si>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</si>
  <si>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</si>
  <si>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</si>
  <si>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</si>
  <si>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</si>
  <si>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</si>
  <si>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</si>
  <si>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</si>
  <si>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</si>
  <si>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</si>
  <si>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</si>
  <si>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</si>
  <si>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</si>
  <si>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</si>
  <si>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</si>
  <si>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</si>
  <si>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</si>
  <si>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</si>
  <si>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</si>
  <si>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</si>
  <si>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</si>
  <si>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</si>
  <si>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</si>
  <si>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</si>
  <si>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</si>
  <si>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</si>
  <si>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</si>
  <si>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</si>
  <si>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</si>
  <si>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</si>
  <si>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</si>
  <si>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</si>
  <si>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</si>
  <si>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</si>
  <si>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</si>
  <si>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</si>
  <si>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</si>
  <si>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</si>
  <si>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</si>
  <si>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</si>
  <si>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</si>
  <si>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</si>
  <si>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</si>
  <si>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</si>
  <si>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</si>
  <si>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</si>
  <si>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</si>
  <si>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</si>
  <si>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</si>
  <si>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</si>
  <si>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</si>
  <si>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</si>
  <si>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</si>
  <si>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</si>
  <si>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</si>
  <si>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</si>
  <si>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</si>
  <si>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</si>
  <si>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</si>
  <si>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</si>
  <si>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</si>
  <si>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</si>
  <si>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</si>
  <si>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</si>
  <si>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</si>
  <si>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</si>
  <si>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</si>
  <si>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</si>
  <si>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</si>
  <si>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</si>
  <si>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</si>
  <si>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</si>
  <si>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</si>
  <si>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</si>
  <si>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</si>
  <si>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</si>
  <si>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</si>
  <si>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</si>
  <si>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</si>
  <si>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</si>
  <si>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</si>
  <si>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</si>
  <si>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</si>
  <si>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</si>
  <si>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</si>
  <si>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</si>
  <si>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</si>
  <si>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</si>
  <si>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</si>
  <si>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</si>
  <si>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</si>
  <si>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</si>
  <si>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</si>
  <si>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</si>
  <si>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</si>
  <si>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</si>
  <si>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</si>
  <si>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</si>
  <si>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</si>
  <si>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</si>
  <si>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</si>
  <si>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</si>
  <si>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</si>
  <si>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</si>
  <si>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</si>
  <si>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</si>
  <si>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</si>
  <si>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</si>
  <si>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</si>
  <si>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</si>
  <si>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</si>
  <si>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</si>
  <si>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</si>
  <si>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</si>
  <si>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</si>
  <si>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</si>
  <si>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</si>
  <si>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</si>
  <si>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</si>
  <si>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</si>
  <si>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</si>
  <si>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</si>
  <si>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</si>
  <si>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</si>
  <si>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</si>
  <si>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</si>
  <si>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</si>
  <si>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</si>
  <si>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</si>
  <si>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</si>
  <si>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</si>
  <si>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</si>
  <si>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</si>
  <si>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</si>
  <si>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</si>
  <si>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</si>
  <si>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</si>
  <si>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</si>
  <si>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</si>
  <si>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</si>
  <si>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</si>
  <si>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</si>
  <si>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</si>
  <si>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</si>
  <si>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</si>
  <si>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</si>
  <si>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</si>
  <si>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</si>
  <si>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</si>
  <si>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</si>
  <si>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</si>
  <si>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</si>
  <si>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</si>
  <si>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</si>
  <si>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</si>
  <si>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</si>
  <si>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</si>
  <si>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</si>
  <si>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</si>
  <si>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</si>
  <si>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</si>
  <si>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</si>
  <si>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</si>
  <si>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</si>
  <si>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</si>
  <si>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</si>
  <si>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</si>
  <si>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</si>
  <si>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</si>
  <si>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</si>
  <si>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</si>
  <si>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</si>
  <si>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</si>
  <si>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</si>
  <si>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</si>
  <si>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</si>
  <si>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</si>
  <si>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</si>
  <si>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</si>
  <si>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</si>
  <si>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</si>
  <si>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</si>
  <si>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</si>
  <si>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</si>
  <si>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</si>
  <si>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</si>
  <si>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</si>
  <si>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</si>
  <si>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</si>
  <si>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</si>
  <si>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</si>
  <si>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</si>
  <si>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</si>
  <si>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</si>
  <si>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</si>
  <si>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</si>
  <si>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</si>
  <si>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</si>
  <si>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</si>
  <si>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</si>
  <si>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</si>
  <si>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</si>
  <si>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</si>
  <si>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</si>
  <si>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</si>
  <si>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</si>
  <si>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</si>
  <si>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</si>
  <si>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</si>
  <si>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</si>
  <si>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</si>
  <si>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</si>
  <si>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</si>
  <si>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</si>
  <si>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</si>
  <si>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</si>
  <si>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</si>
  <si>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</si>
  <si>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</si>
  <si>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</si>
  <si>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</si>
  <si>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</si>
  <si>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</si>
  <si>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</si>
  <si>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</si>
  <si>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</si>
  <si>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</si>
  <si>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</si>
  <si>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</si>
  <si>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</si>
  <si>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</si>
  <si>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</si>
  <si>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</si>
  <si>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</si>
  <si>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</si>
  <si>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</si>
  <si>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</si>
  <si>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</si>
  <si>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</si>
  <si>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</si>
  <si>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</si>
  <si>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</si>
  <si>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</si>
  <si>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</si>
  <si>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</si>
  <si>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</si>
  <si>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</si>
  <si>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</si>
  <si>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</si>
  <si>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</si>
  <si>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</si>
  <si>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</si>
  <si>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</si>
  <si>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</si>
  <si>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</si>
  <si>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</si>
  <si>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</si>
  <si>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</si>
  <si>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</si>
  <si>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</si>
  <si>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</si>
  <si>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</si>
  <si>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</si>
  <si>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</si>
  <si>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</si>
  <si>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</si>
  <si>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</si>
  <si>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</si>
  <si>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</si>
  <si>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</si>
  <si>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</si>
  <si>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</si>
  <si>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</si>
  <si>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</si>
  <si>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</si>
  <si>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</si>
  <si>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</si>
  <si>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</si>
  <si>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</si>
  <si>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</si>
  <si>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</si>
  <si>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</si>
  <si>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</si>
  <si>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</si>
  <si>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</si>
  <si>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</si>
  <si>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</si>
  <si>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</si>
  <si>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</si>
  <si>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</si>
  <si>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</si>
  <si>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</si>
  <si>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</si>
  <si>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</si>
  <si>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</si>
  <si>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</si>
  <si>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</si>
  <si>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</si>
  <si>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</si>
  <si>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</si>
  <si>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</si>
  <si>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</si>
  <si>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</si>
  <si>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</si>
  <si>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</si>
  <si>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</si>
  <si>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</si>
  <si>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</si>
  <si>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</si>
  <si>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</si>
  <si>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</si>
  <si>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</si>
  <si>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</si>
  <si>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</si>
  <si>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</si>
  <si>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</si>
  <si>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</si>
  <si>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</si>
  <si>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</si>
  <si>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</si>
  <si>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</si>
  <si>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</si>
  <si>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</si>
  <si>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</si>
  <si>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</si>
  <si>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</si>
  <si>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</si>
  <si>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</si>
  <si>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</si>
  <si>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</si>
  <si>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</si>
  <si>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</si>
  <si>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</si>
  <si>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</si>
  <si>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</si>
  <si>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</si>
  <si>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</si>
  <si>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</si>
  <si>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</si>
  <si>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</si>
  <si>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</si>
  <si>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</si>
  <si>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</si>
  <si>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</si>
  <si>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</si>
  <si>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</si>
  <si>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</si>
  <si>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</si>
  <si>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</si>
  <si>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</si>
  <si>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</si>
  <si>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</si>
  <si>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</si>
  <si>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</si>
  <si>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</si>
  <si>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</si>
  <si>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</si>
  <si>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</si>
  <si>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</si>
  <si>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</si>
  <si>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</si>
  <si>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</si>
  <si>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</si>
  <si>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</si>
  <si>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</si>
  <si>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</si>
  <si>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</si>
  <si>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</si>
  <si>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</si>
  <si>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</si>
  <si>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</si>
  <si>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</si>
  <si>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</si>
  <si>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</si>
  <si>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</si>
  <si>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</si>
  <si>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</si>
  <si>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</si>
  <si>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</si>
  <si>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</si>
  <si>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</si>
  <si>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</si>
  <si>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</si>
  <si>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</si>
  <si>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</si>
  <si>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</si>
  <si>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</si>
  <si>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</si>
  <si>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</si>
  <si>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</si>
  <si>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</si>
  <si>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</si>
  <si>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</si>
  <si>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</si>
  <si>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</si>
  <si>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</si>
  <si>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</si>
  <si>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</si>
  <si>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</si>
  <si>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</si>
  <si>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</si>
  <si>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</si>
  <si>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</si>
  <si>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</si>
  <si>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</si>
  <si>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</si>
  <si>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</si>
  <si>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</si>
  <si>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</si>
  <si>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</si>
  <si>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</si>
  <si>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</si>
  <si>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</si>
  <si>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</si>
  <si>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</si>
  <si>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</si>
  <si>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</si>
  <si>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</si>
  <si>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</si>
  <si>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</si>
  <si>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</si>
  <si>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</si>
  <si>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</si>
  <si>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</si>
  <si>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</si>
  <si>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</si>
  <si>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</si>
  <si>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</si>
  <si>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</si>
  <si>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</si>
  <si>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</si>
  <si>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</si>
  <si>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</si>
  <si>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</si>
  <si>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</si>
  <si>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</si>
  <si>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</si>
  <si>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</si>
  <si>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</si>
  <si>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</si>
  <si>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</si>
  <si>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</si>
  <si>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</si>
  <si>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</si>
  <si>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</si>
  <si>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</si>
  <si>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</si>
  <si>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</si>
  <si>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</si>
  <si>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</si>
  <si>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</si>
  <si>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</si>
  <si>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</si>
  <si>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</si>
  <si>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</si>
  <si>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</si>
  <si>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</si>
  <si>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</si>
  <si>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</si>
  <si>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</si>
  <si>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</si>
  <si>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</si>
  <si>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</si>
  <si>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</si>
  <si>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</si>
  <si>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</si>
  <si>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</si>
  <si>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</si>
  <si>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</si>
  <si>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</si>
  <si>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</si>
  <si>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</si>
  <si>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</si>
  <si>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</si>
  <si>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</si>
  <si>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</si>
  <si>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</si>
  <si>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</si>
  <si>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</si>
  <si>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</si>
  <si>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</si>
  <si>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</si>
  <si>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</si>
  <si>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</si>
  <si>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</si>
  <si>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</si>
  <si>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</si>
  <si>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</si>
  <si>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</si>
  <si>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</si>
  <si>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</si>
  <si>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</si>
  <si>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</si>
  <si>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</si>
  <si>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</si>
  <si>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</si>
  <si>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</si>
  <si>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</si>
  <si>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</si>
  <si>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</si>
  <si>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</si>
  <si>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</si>
  <si>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</si>
  <si>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</si>
  <si>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</si>
  <si>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</si>
  <si>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</si>
  <si>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</si>
  <si>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</si>
  <si>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</si>
  <si>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</si>
  <si>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</si>
  <si>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</si>
  <si>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</si>
  <si>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</si>
  <si>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</si>
  <si>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</si>
  <si>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</si>
  <si>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</si>
  <si>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</si>
  <si>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</si>
  <si>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</si>
  <si>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</si>
  <si>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</si>
  <si>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</si>
  <si>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</si>
  <si>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</si>
  <si>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</si>
  <si>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</si>
  <si>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</si>
  <si>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</si>
  <si>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</si>
  <si>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</si>
  <si>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</si>
  <si>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</si>
  <si>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</si>
  <si>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</si>
  <si>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</si>
  <si>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</si>
  <si>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</si>
  <si>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</si>
  <si>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</si>
  <si>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</si>
  <si>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</si>
  <si>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</si>
  <si>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</si>
  <si>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</si>
  <si>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</si>
  <si>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</si>
  <si>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</si>
  <si>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</si>
  <si>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</si>
  <si>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</si>
  <si>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</si>
  <si>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</si>
  <si>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</si>
  <si>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</si>
  <si>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</si>
  <si>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</si>
  <si>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</si>
  <si>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</si>
  <si>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</si>
  <si>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</si>
  <si>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</si>
  <si>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</si>
  <si>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</si>
  <si>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</si>
  <si>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</si>
  <si>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</si>
  <si>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</si>
  <si>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</si>
  <si>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</si>
  <si>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</si>
  <si>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</si>
  <si>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</si>
  <si>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</si>
  <si>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</si>
  <si>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</si>
  <si>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</si>
  <si>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</si>
  <si>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</si>
  <si>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</si>
  <si>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</si>
  <si>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</si>
  <si>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</si>
  <si>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</si>
  <si>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</si>
  <si>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</si>
  <si>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</si>
  <si>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</si>
  <si>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</si>
  <si>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</si>
  <si>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</si>
  <si>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</si>
  <si>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</si>
  <si>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</si>
  <si>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</si>
  <si>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</si>
  <si>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</si>
  <si>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</si>
  <si>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</si>
  <si>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</si>
  <si>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</si>
  <si>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</si>
  <si>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</si>
  <si>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</si>
  <si>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</si>
  <si>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</si>
  <si>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</si>
  <si>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</si>
  <si>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</si>
  <si>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</si>
  <si>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</si>
  <si>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</si>
  <si>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</si>
  <si>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</si>
  <si>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</si>
  <si>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</si>
  <si>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</si>
  <si>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</si>
  <si>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</si>
  <si>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</si>
  <si>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</si>
  <si>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</si>
  <si>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</si>
  <si>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</si>
  <si>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</si>
  <si>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</si>
  <si>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</si>
  <si>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</si>
  <si>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</si>
  <si>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</si>
  <si>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</si>
  <si>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</si>
  <si>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</si>
  <si>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</si>
  <si>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</si>
  <si>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</si>
  <si>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</si>
  <si>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</si>
  <si>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</si>
  <si>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</si>
  <si>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</si>
  <si>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</si>
  <si>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</si>
  <si>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</si>
  <si>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</si>
  <si>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</si>
  <si>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</si>
  <si>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</si>
  <si>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</si>
  <si>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</si>
  <si>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</si>
  <si>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</si>
  <si>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</si>
  <si>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</si>
  <si>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</si>
  <si>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</si>
  <si>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</si>
  <si>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</si>
  <si>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</si>
  <si>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</si>
  <si>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</si>
  <si>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</si>
  <si>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</si>
  <si>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</si>
  <si>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</si>
  <si>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</si>
  <si>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</si>
  <si>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</si>
  <si>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</si>
  <si>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</si>
  <si>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</si>
  <si>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</si>
  <si>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</si>
  <si>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</si>
  <si>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</si>
  <si>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</si>
  <si>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</si>
  <si>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</si>
  <si>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</si>
  <si>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</si>
  <si>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</si>
  <si>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</si>
  <si>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</si>
  <si>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</si>
  <si>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</si>
  <si>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</si>
  <si>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</si>
  <si>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</si>
  <si>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</si>
  <si>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</si>
  <si>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</si>
  <si>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</si>
  <si>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</si>
  <si>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</si>
  <si>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</si>
  <si>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</si>
  <si>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</si>
  <si>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</si>
  <si>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</si>
  <si>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</si>
  <si>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</si>
  <si>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</si>
  <si>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</si>
  <si>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</si>
  <si>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</si>
  <si>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</si>
  <si>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</si>
  <si>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</si>
  <si>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</si>
  <si>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</si>
  <si>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</si>
  <si>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</si>
  <si>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</si>
  <si>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</si>
  <si>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</si>
  <si>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</si>
  <si>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</si>
  <si>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</si>
  <si>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</si>
  <si>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</si>
  <si>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</si>
  <si>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</si>
  <si>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</si>
  <si>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</si>
  <si>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</si>
  <si>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</si>
  <si>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</si>
  <si>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</si>
  <si>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</si>
  <si>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</si>
  <si>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</si>
  <si>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</si>
  <si>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</si>
  <si>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</si>
  <si>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</si>
  <si>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</si>
  <si>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</si>
  <si>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</si>
  <si>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</si>
  <si>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</si>
  <si>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</si>
  <si>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</si>
  <si>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</si>
  <si>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</si>
  <si>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</si>
  <si>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</si>
  <si>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</si>
  <si>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</si>
  <si>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</si>
  <si>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</si>
  <si>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</si>
  <si>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</si>
  <si>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</si>
  <si>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</si>
  <si>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</si>
  <si>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</si>
  <si>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</si>
  <si>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</si>
  <si>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</si>
  <si>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</si>
  <si>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</si>
  <si>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</si>
  <si>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</si>
  <si>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</si>
  <si>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</si>
  <si>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</si>
  <si>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</si>
  <si>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</si>
  <si>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</si>
  <si>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</si>
  <si>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</si>
  <si>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</si>
  <si>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</si>
  <si>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</si>
  <si>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</si>
  <si>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</si>
  <si>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</si>
  <si>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</si>
  <si>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</si>
  <si>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</si>
  <si>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</si>
  <si>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</si>
  <si>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</si>
  <si>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</si>
  <si>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</si>
  <si>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</si>
  <si>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</si>
  <si>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</si>
  <si>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</si>
  <si>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</si>
  <si>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</si>
  <si>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</si>
  <si>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</si>
  <si>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</si>
  <si>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</si>
  <si>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</si>
  <si>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</si>
  <si>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</si>
  <si>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</si>
  <si>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</si>
  <si>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</si>
  <si>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</si>
  <si>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</si>
  <si>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</si>
  <si>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</si>
  <si>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</si>
  <si>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</si>
  <si>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</si>
  <si>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</si>
  <si>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</si>
  <si>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</si>
  <si>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</si>
  <si>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</si>
  <si>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</si>
  <si>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</si>
  <si>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</si>
  <si>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</si>
  <si>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</si>
  <si>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</si>
  <si>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</si>
  <si>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</si>
  <si>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</si>
  <si>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</si>
  <si>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</si>
  <si>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</si>
  <si>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</si>
  <si>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</si>
  <si>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</si>
  <si>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</si>
  <si>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</si>
  <si>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</si>
  <si>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</si>
  <si>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</si>
  <si>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</si>
  <si>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</si>
  <si>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</si>
  <si>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</si>
  <si>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</si>
  <si>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</si>
  <si>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</si>
  <si>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</si>
  <si>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</si>
  <si>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</si>
  <si>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</si>
  <si>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</si>
  <si>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</si>
  <si>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</si>
  <si>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</si>
  <si>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</si>
  <si>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</si>
  <si>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</si>
  <si>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</si>
  <si>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</si>
  <si>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</si>
  <si>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</si>
  <si>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</si>
  <si>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</si>
  <si>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</si>
  <si>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</si>
  <si>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</si>
  <si>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</si>
  <si>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</si>
  <si>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</si>
  <si>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</si>
  <si>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</si>
  <si>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</si>
  <si>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</si>
  <si>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</si>
  <si>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</si>
  <si>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</si>
  <si>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</si>
  <si>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</si>
  <si>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</si>
  <si>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</si>
  <si>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</si>
  <si>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</si>
  <si>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</si>
  <si>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</si>
  <si>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</si>
  <si>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</si>
  <si>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</si>
  <si>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</si>
  <si>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</si>
  <si>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</si>
  <si>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</si>
  <si>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</si>
  <si>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</si>
  <si>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</si>
  <si>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</si>
  <si>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</si>
  <si>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</si>
  <si>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</si>
  <si>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</si>
  <si>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</si>
  <si>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</si>
  <si>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</si>
  <si>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</si>
  <si>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</si>
  <si>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</si>
  <si>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</si>
  <si>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</si>
  <si>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</si>
  <si>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</si>
  <si>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</si>
  <si>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</si>
  <si>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</si>
  <si>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</si>
  <si>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</si>
  <si>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</si>
  <si>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</si>
  <si>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</si>
  <si>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</si>
  <si>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</si>
  <si>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</si>
  <si>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</si>
  <si>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</si>
  <si>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</si>
  <si>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</si>
  <si>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</si>
  <si>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</si>
  <si>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</si>
  <si>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</si>
  <si>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</si>
  <si>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</si>
  <si>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</si>
  <si>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</si>
  <si>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</si>
  <si>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</si>
  <si>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</si>
  <si>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</si>
  <si>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</si>
  <si>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</si>
  <si>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</si>
  <si>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</si>
  <si>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</si>
  <si>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</si>
  <si>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</si>
  <si>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</si>
  <si>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</si>
  <si>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</si>
  <si>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</si>
  <si>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</si>
  <si>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</si>
  <si>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</si>
  <si>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</si>
  <si>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</si>
  <si>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</si>
  <si>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</si>
  <si>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</si>
  <si>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</si>
  <si>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</si>
  <si>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</si>
  <si>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</si>
  <si>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</si>
  <si>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</si>
  <si>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</si>
  <si>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</si>
  <si>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</si>
  <si>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</si>
  <si>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</si>
  <si>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</si>
  <si>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</si>
  <si>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</si>
  <si>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</si>
  <si>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</si>
  <si>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</si>
  <si>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</si>
  <si>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</si>
  <si>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</si>
  <si>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</si>
  <si>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</si>
  <si>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</si>
  <si>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</si>
  <si>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</si>
  <si>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</si>
  <si>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</si>
  <si>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</si>
  <si>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</si>
  <si>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</si>
  <si>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</si>
  <si>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</si>
  <si>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</si>
  <si>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</si>
  <si>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</si>
  <si>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</si>
  <si>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</si>
  <si>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</si>
  <si>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</si>
  <si>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</si>
  <si>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</si>
  <si>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</si>
  <si>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</si>
  <si>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</si>
  <si>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</si>
  <si>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</si>
  <si>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</si>
  <si>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</si>
  <si>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</si>
  <si>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</si>
  <si>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</si>
  <si>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</si>
  <si>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</si>
  <si>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</si>
  <si>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</si>
  <si>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</si>
  <si>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</si>
  <si>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</si>
  <si>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</si>
  <si>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</si>
  <si>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</si>
  <si>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</si>
  <si>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</si>
  <si>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</si>
  <si>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</si>
  <si>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</si>
  <si>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</si>
  <si>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</si>
  <si>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</si>
  <si>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</si>
  <si>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</si>
  <si>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</si>
  <si>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</si>
  <si>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</si>
  <si>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</si>
  <si>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</si>
  <si>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</si>
  <si>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</si>
  <si>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</si>
  <si>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</si>
  <si>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</si>
  <si>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</si>
  <si>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</si>
  <si>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</si>
  <si>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</si>
  <si>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</si>
  <si>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</si>
  <si>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</si>
  <si>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</si>
  <si>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</si>
  <si>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</si>
  <si>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</si>
  <si>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</si>
  <si>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</si>
  <si>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</si>
  <si>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</si>
  <si>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</si>
  <si>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</si>
  <si>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</si>
  <si>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</si>
  <si>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</si>
  <si>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</si>
  <si>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</si>
  <si>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</si>
  <si>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</si>
  <si>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</si>
  <si>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</si>
  <si>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</si>
  <si>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</si>
  <si>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</si>
  <si>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</si>
  <si>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</si>
  <si>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</si>
  <si>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</si>
  <si>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</si>
  <si>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</si>
  <si>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</si>
  <si>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</si>
  <si>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</si>
  <si>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</si>
  <si>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</si>
  <si>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</si>
  <si>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</si>
  <si>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</si>
  <si>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</si>
  <si>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</si>
  <si>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</si>
  <si>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</si>
  <si>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</si>
  <si>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</si>
  <si>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</si>
  <si>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</si>
  <si>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</si>
  <si>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</si>
  <si>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</si>
  <si>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</si>
  <si>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</si>
  <si>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</si>
  <si>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</si>
  <si>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</si>
  <si>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</si>
  <si>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</si>
  <si>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</si>
  <si>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</si>
  <si>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</si>
  <si>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</si>
  <si>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</si>
  <si>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</si>
  <si>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</si>
  <si>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</si>
  <si>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</si>
  <si>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</si>
  <si>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</si>
  <si>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</si>
  <si>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</si>
  <si>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</si>
  <si>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</si>
  <si>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</si>
  <si>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</si>
  <si>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</si>
  <si>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</si>
  <si>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</si>
  <si>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</si>
  <si>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</si>
  <si>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</si>
  <si>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</si>
  <si>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</si>
  <si>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</si>
  <si>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</si>
  <si>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</si>
  <si>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</si>
  <si>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</si>
  <si>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</si>
  <si>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</si>
  <si>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</si>
  <si>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</si>
  <si>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</si>
  <si>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</si>
  <si>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</si>
  <si>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</si>
  <si>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</si>
  <si>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</si>
  <si>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</si>
  <si>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</si>
  <si>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</si>
  <si>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</si>
  <si>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</si>
  <si>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</si>
  <si>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</si>
  <si>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</si>
  <si>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</si>
  <si>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</si>
  <si>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</si>
  <si>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</si>
  <si>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</si>
  <si>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</si>
  <si>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</si>
  <si>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</si>
  <si>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</si>
  <si>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</si>
  <si>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</si>
  <si>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</si>
  <si>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</si>
  <si>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</si>
  <si>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</si>
  <si>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</si>
  <si>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</si>
  <si>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</si>
  <si>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</si>
  <si>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</si>
  <si>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</si>
  <si>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</si>
  <si>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</si>
  <si>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</si>
  <si>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</si>
  <si>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</si>
  <si>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</si>
  <si>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</si>
  <si>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</si>
  <si>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</si>
  <si>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</si>
  <si>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</si>
  <si>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</si>
  <si>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</si>
  <si>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</si>
  <si>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</si>
  <si>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</si>
  <si>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</si>
  <si>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</si>
  <si>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</si>
  <si>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</si>
  <si>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</si>
  <si>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</si>
  <si>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</si>
  <si>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</si>
  <si>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</si>
  <si>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</si>
  <si>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</si>
  <si>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</si>
  <si>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</si>
  <si>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</si>
  <si>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</si>
  <si>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</si>
  <si>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</si>
  <si>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</si>
  <si>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</si>
  <si>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</si>
  <si>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</si>
  <si>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</si>
  <si>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</si>
  <si>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</si>
  <si>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</si>
  <si>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</si>
  <si>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</si>
  <si>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</si>
  <si>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</si>
  <si>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</si>
  <si>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</si>
  <si>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</si>
  <si>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</si>
  <si>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</si>
  <si>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</si>
  <si>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</si>
  <si>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</si>
  <si>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</si>
  <si>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</si>
  <si>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</si>
  <si>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</si>
  <si>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</si>
  <si>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</si>
  <si>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</si>
  <si>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</si>
  <si>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</si>
  <si>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</si>
  <si>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</si>
  <si>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</si>
  <si>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</si>
  <si>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</si>
  <si>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</si>
  <si>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</si>
  <si>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</si>
  <si>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</si>
  <si>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</si>
  <si>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</si>
  <si>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</si>
  <si>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</si>
  <si>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</si>
  <si>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</si>
  <si>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</si>
  <si>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</si>
  <si>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</si>
  <si>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</si>
  <si>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</si>
  <si>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</si>
  <si>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</si>
  <si>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</si>
  <si>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</si>
  <si>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</si>
  <si>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</si>
  <si>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</si>
  <si>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</si>
  <si>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</si>
  <si>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</si>
  <si>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</si>
  <si>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</si>
  <si>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</si>
  <si>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</si>
  <si>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</si>
  <si>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</si>
  <si>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</si>
  <si>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</si>
  <si>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</si>
  <si>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</si>
  <si>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</si>
  <si>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</si>
  <si>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</si>
  <si>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</si>
  <si>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</si>
  <si>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</si>
  <si>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</si>
  <si>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</si>
  <si>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</si>
  <si>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</si>
  <si>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</si>
  <si>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</si>
  <si>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</si>
  <si>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</si>
  <si>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</si>
  <si>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</si>
  <si>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</si>
  <si>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</si>
  <si>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</si>
  <si>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</si>
  <si>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</si>
  <si>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</si>
  <si>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</si>
  <si>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</si>
  <si>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</si>
  <si>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</si>
  <si>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</si>
  <si>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</si>
  <si>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</si>
  <si>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</si>
  <si>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</si>
  <si>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</si>
  <si>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</si>
  <si>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</si>
  <si>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</si>
  <si>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</si>
  <si>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</si>
  <si>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</si>
  <si>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</si>
  <si>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</si>
  <si>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</si>
  <si>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</si>
  <si>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</si>
  <si>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</si>
  <si>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</si>
  <si>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</si>
  <si>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</si>
  <si>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</si>
  <si>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</si>
  <si>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</si>
  <si>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</si>
  <si>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</si>
  <si>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</si>
  <si>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</si>
  <si>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</si>
  <si>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</si>
  <si>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</si>
  <si>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</si>
  <si>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</si>
  <si>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</si>
  <si>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</si>
  <si>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</si>
  <si>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</si>
  <si>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</si>
  <si>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</si>
  <si>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</si>
  <si>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</si>
  <si>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</si>
  <si>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</si>
  <si>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</si>
  <si>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</si>
  <si>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</si>
  <si>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</si>
  <si>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</si>
  <si>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</si>
  <si>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</si>
  <si>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</si>
  <si>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</si>
  <si>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</si>
  <si>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</si>
  <si>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</si>
  <si>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</si>
  <si>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</si>
  <si>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</si>
  <si>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</si>
  <si>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</si>
  <si>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</si>
  <si>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</si>
  <si>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</si>
  <si>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</si>
  <si>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</si>
  <si>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</si>
  <si>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</si>
  <si>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</si>
  <si>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</si>
  <si>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</si>
  <si>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</si>
  <si>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</si>
  <si>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</si>
  <si>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</si>
  <si>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</si>
  <si>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</si>
  <si>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</si>
  <si>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</si>
  <si>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</si>
  <si>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</si>
  <si>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</si>
  <si>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</si>
  <si>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</si>
  <si>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</si>
  <si>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</si>
  <si>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</si>
  <si>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</si>
  <si>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</si>
  <si>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</si>
  <si>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</si>
  <si>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</si>
  <si>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</si>
  <si>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</si>
  <si>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</si>
  <si>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</si>
  <si>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</si>
  <si>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</si>
  <si>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</si>
  <si>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</si>
  <si>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</si>
  <si>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</si>
  <si>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</si>
  <si>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</si>
  <si>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</si>
  <si>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</si>
  <si>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</si>
  <si>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</si>
  <si>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</si>
  <si>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</si>
  <si>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</si>
  <si>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</si>
  <si>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</si>
  <si>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</si>
  <si>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</si>
  <si>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</si>
  <si>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</si>
  <si>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</si>
  <si>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</si>
  <si>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</si>
  <si>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</si>
  <si>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</si>
  <si>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</si>
  <si>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</si>
  <si>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</si>
  <si>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</si>
  <si>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</si>
  <si>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</si>
  <si>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</si>
  <si>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</si>
  <si>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</si>
  <si>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</si>
  <si>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</si>
  <si>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</si>
  <si>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</si>
  <si>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</si>
  <si>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</si>
  <si>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</si>
  <si>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</si>
  <si>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</si>
  <si>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</si>
  <si>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</si>
  <si>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</si>
  <si>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</si>
  <si>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</si>
  <si>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</si>
  <si>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</si>
  <si>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</si>
  <si>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</si>
  <si>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</si>
  <si>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</si>
  <si>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</si>
  <si>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</si>
  <si>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</si>
  <si>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</si>
  <si>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</si>
  <si>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</si>
  <si>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</si>
  <si>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</si>
  <si>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</si>
  <si>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</si>
  <si>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</si>
  <si>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</si>
  <si>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</si>
  <si>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</si>
  <si>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</si>
  <si>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</si>
  <si>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</si>
  <si>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</si>
  <si>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</si>
  <si>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</si>
  <si>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</si>
  <si>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</si>
  <si>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</si>
  <si>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</si>
  <si>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</si>
  <si>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</si>
  <si>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</si>
  <si>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</si>
  <si>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</si>
  <si>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</si>
  <si>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</si>
  <si>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</si>
  <si>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</si>
  <si>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</si>
  <si>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</si>
  <si>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</si>
  <si>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</si>
  <si>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</si>
  <si>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</si>
  <si>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</si>
  <si>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</si>
  <si>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</si>
  <si>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</si>
  <si>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</si>
  <si>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</si>
  <si>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</si>
  <si>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</si>
  <si>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</si>
  <si>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</si>
  <si>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</si>
  <si>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</si>
  <si>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</si>
  <si>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</si>
  <si>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</si>
  <si>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</si>
  <si>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</si>
  <si>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</si>
  <si>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</si>
  <si>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</si>
  <si>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</si>
  <si>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</si>
  <si>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</si>
  <si>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</si>
  <si>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</si>
  <si>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</si>
  <si>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</si>
  <si>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</si>
  <si>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</si>
  <si>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</si>
  <si>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</si>
  <si>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</si>
  <si>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</si>
  <si>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</si>
  <si>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</si>
  <si>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</si>
  <si>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</si>
  <si>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</si>
  <si>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</si>
  <si>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</si>
  <si>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</si>
  <si>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</si>
  <si>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</si>
  <si>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</si>
  <si>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</si>
  <si>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</si>
  <si>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</si>
  <si>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</si>
  <si>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</si>
  <si>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</si>
  <si>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</si>
  <si>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</si>
  <si>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</si>
  <si>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</si>
  <si>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</si>
  <si>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</si>
  <si>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</si>
  <si>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</si>
  <si>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</si>
  <si>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</si>
  <si>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</si>
  <si>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</si>
  <si>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</si>
  <si>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</si>
  <si>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</si>
  <si>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</si>
  <si>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</si>
  <si>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</si>
  <si>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</si>
  <si>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</si>
  <si>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</si>
  <si>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</si>
  <si>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</si>
  <si>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</si>
  <si>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</si>
  <si>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</si>
  <si>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</si>
  <si>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</si>
  <si>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</si>
  <si>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</si>
  <si>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</si>
  <si>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</si>
  <si>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</si>
  <si>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</si>
  <si>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</si>
  <si>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</si>
  <si>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</si>
  <si>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</si>
  <si>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</si>
  <si>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</si>
  <si>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</si>
  <si>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</si>
  <si>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</si>
  <si>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</si>
  <si>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</si>
  <si>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</si>
  <si>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</si>
  <si>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</si>
  <si>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</si>
  <si>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</si>
  <si>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</si>
  <si>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</si>
  <si>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</si>
  <si>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</si>
  <si>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</si>
  <si>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</si>
  <si>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</si>
  <si>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</si>
  <si>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</si>
  <si>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</si>
  <si>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</si>
  <si>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</si>
  <si>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</si>
  <si>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</si>
  <si>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</si>
  <si>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</si>
  <si>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</si>
  <si>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</si>
  <si>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</si>
  <si>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</si>
  <si>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</si>
  <si>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</si>
  <si>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</si>
  <si>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</si>
  <si>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</si>
  <si>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</si>
  <si>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</si>
  <si>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</si>
  <si>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</si>
  <si>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</si>
  <si>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</si>
  <si>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</si>
  <si>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</si>
  <si>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</si>
  <si>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</si>
  <si>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</si>
  <si>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</si>
  <si>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</si>
  <si>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</si>
  <si>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</si>
  <si>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</si>
  <si>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</si>
  <si>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</si>
  <si>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</si>
  <si>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</si>
  <si>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</si>
  <si>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</si>
  <si>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</si>
  <si>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</si>
  <si>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</si>
  <si>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</si>
  <si>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</si>
  <si>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</si>
  <si>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</si>
  <si>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</si>
  <si>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</si>
  <si>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</si>
  <si>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</si>
  <si>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</si>
  <si>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</si>
  <si>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</si>
  <si>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</si>
  <si>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</si>
  <si>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</si>
  <si>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</si>
  <si>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</si>
  <si>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</si>
  <si>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</si>
  <si>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</si>
  <si>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</si>
  <si>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</si>
  <si>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</si>
  <si>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</si>
  <si>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</si>
  <si>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</si>
  <si>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</si>
  <si>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</si>
  <si>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</si>
  <si>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</si>
  <si>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</si>
  <si>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</si>
  <si>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</si>
  <si>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</si>
  <si>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</si>
  <si>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</si>
  <si>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</si>
  <si>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</si>
  <si>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</si>
  <si>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</si>
  <si>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</si>
  <si>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</si>
  <si>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</si>
  <si>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</si>
  <si>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</si>
  <si>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</si>
  <si>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</si>
  <si>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</si>
  <si>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</si>
  <si>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</si>
  <si>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</si>
  <si>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</si>
  <si>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</si>
  <si>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</si>
  <si>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</si>
  <si>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</si>
  <si>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</si>
  <si>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</si>
  <si>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</si>
  <si>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</si>
  <si>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</si>
  <si>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</si>
  <si>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</si>
  <si>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</si>
  <si>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</si>
  <si>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</si>
  <si>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</si>
  <si>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</si>
  <si>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</si>
  <si>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</si>
  <si>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</si>
  <si>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</si>
  <si>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</si>
  <si>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</si>
  <si>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</si>
  <si>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</si>
  <si>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</si>
  <si>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</si>
  <si>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</si>
  <si>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</si>
  <si>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</si>
  <si>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</si>
  <si>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</si>
  <si>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</si>
  <si>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</si>
  <si>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</si>
  <si>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</si>
  <si>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</si>
  <si>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</si>
  <si>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</si>
  <si>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</si>
  <si>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</si>
  <si>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</si>
  <si>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</si>
  <si>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</si>
  <si>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</si>
  <si>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</si>
  <si>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</si>
  <si>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</si>
  <si>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</si>
  <si>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</si>
  <si>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</si>
  <si>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</si>
  <si>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</si>
  <si>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</si>
  <si>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</si>
  <si>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</si>
  <si>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</si>
  <si>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</si>
  <si>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</si>
  <si>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</si>
  <si>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</si>
  <si>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</si>
  <si>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</si>
  <si>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</si>
  <si>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</si>
  <si>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</si>
  <si>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</si>
  <si>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</si>
  <si>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</si>
  <si>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</si>
  <si>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</si>
  <si>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</si>
  <si>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</si>
  <si>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</si>
  <si>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</si>
  <si>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</si>
  <si>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</si>
  <si>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</si>
  <si>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</si>
  <si>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</si>
  <si>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</si>
  <si>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</si>
  <si>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</si>
  <si>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</si>
  <si>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</si>
  <si>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</si>
  <si>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</si>
  <si>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</si>
  <si>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</si>
  <si>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</si>
  <si>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</si>
  <si>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</si>
  <si>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</si>
  <si>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</si>
  <si>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</si>
  <si>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</si>
  <si>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</si>
  <si>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</si>
  <si>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</si>
  <si>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</si>
  <si>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</si>
  <si>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</si>
  <si>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</si>
  <si>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</si>
  <si>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</si>
  <si>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</si>
  <si>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</si>
  <si>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</si>
  <si>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</si>
  <si>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</si>
  <si>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</si>
  <si>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</si>
  <si>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</si>
  <si>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</si>
  <si>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</si>
  <si>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</si>
  <si>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</si>
  <si>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</si>
  <si>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</si>
  <si>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</si>
  <si>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</si>
  <si>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</si>
  <si>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</si>
  <si>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</si>
  <si>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</si>
  <si>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</si>
  <si>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</si>
  <si>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</si>
  <si>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</si>
  <si>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</si>
  <si>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</si>
  <si>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</si>
  <si>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</si>
  <si>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</si>
  <si>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</si>
  <si>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</si>
  <si>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</si>
  <si>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</si>
  <si>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</si>
  <si>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</si>
  <si>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</si>
  <si>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</si>
  <si>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</si>
  <si>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</si>
  <si>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</si>
  <si>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</si>
  <si>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</si>
  <si>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</si>
  <si>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</si>
  <si>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</si>
  <si>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</si>
  <si>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</si>
  <si>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</si>
  <si>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</si>
  <si>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</si>
  <si>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</si>
  <si>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</si>
  <si>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</si>
  <si>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</si>
  <si>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</si>
  <si>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</si>
  <si>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</si>
  <si>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</si>
  <si>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</si>
  <si>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</si>
  <si>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</si>
  <si>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</si>
  <si>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</si>
  <si>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</si>
  <si>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</si>
  <si>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</si>
  <si>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</si>
  <si>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</si>
  <si>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</si>
  <si>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</si>
  <si>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</si>
  <si>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</si>
  <si>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</si>
  <si>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</si>
  <si>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</si>
  <si>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</si>
  <si>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</si>
  <si>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</si>
  <si>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</si>
  <si>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</si>
  <si>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</si>
  <si>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</si>
  <si>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</si>
  <si>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</si>
  <si>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</si>
  <si>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</si>
  <si>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</si>
  <si>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</si>
  <si>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</si>
  <si>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</si>
  <si>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</si>
  <si>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</si>
  <si>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</si>
  <si>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</si>
  <si>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</si>
  <si>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</si>
  <si>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</si>
  <si>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</si>
  <si>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</si>
  <si>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</si>
  <si>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</si>
  <si>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</si>
  <si>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</si>
  <si>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</si>
  <si>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</si>
  <si>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</si>
  <si>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</si>
  <si>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</si>
  <si>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</si>
  <si>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</si>
  <si>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</si>
  <si>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</si>
  <si>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</si>
  <si>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</si>
  <si>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</si>
  <si>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</si>
  <si>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</si>
  <si>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</si>
  <si>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</si>
  <si>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</si>
  <si>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</si>
  <si>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</si>
  <si>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</si>
  <si>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</si>
  <si>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</si>
  <si>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</si>
  <si>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</si>
  <si>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</si>
  <si>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</si>
  <si>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</si>
  <si>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</si>
  <si>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</si>
  <si>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</si>
  <si>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</si>
  <si>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</si>
  <si>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</si>
  <si>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</si>
  <si>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</si>
  <si>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</si>
  <si>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</si>
  <si>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</si>
  <si>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</si>
  <si>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</si>
  <si>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</si>
  <si>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</si>
  <si>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</si>
  <si>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</si>
  <si>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</si>
  <si>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</si>
  <si>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</si>
  <si>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</si>
  <si>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</si>
  <si>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</si>
  <si>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</si>
  <si>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</si>
  <si>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</si>
  <si>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</si>
  <si>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</si>
  <si>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</si>
  <si>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</si>
  <si>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</si>
  <si>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</si>
  <si>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</si>
  <si>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</si>
  <si>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</si>
  <si>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</si>
  <si>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</si>
  <si>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</si>
  <si>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</si>
  <si>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</si>
  <si>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</si>
  <si>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</si>
  <si>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</si>
  <si>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</si>
  <si>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</si>
  <si>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</si>
  <si>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</si>
  <si>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</si>
  <si>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</si>
  <si>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</si>
  <si>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</si>
  <si>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</si>
  <si>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</si>
  <si>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</si>
  <si>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</si>
  <si>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</si>
  <si>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</si>
  <si>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</si>
  <si>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</si>
  <si>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</si>
  <si>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</si>
  <si>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</si>
  <si>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</si>
  <si>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</si>
  <si>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</si>
  <si>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</si>
  <si>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</si>
  <si>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</si>
  <si>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</si>
  <si>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</si>
  <si>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</si>
  <si>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</si>
  <si>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</si>
  <si>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</si>
  <si>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</si>
  <si>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</si>
  <si>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</si>
  <si>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</si>
  <si>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</si>
  <si>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</si>
  <si>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</si>
  <si>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</si>
  <si>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</si>
  <si>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</si>
  <si>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</si>
  <si>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</si>
  <si>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</si>
  <si>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</si>
  <si>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</si>
  <si>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</si>
  <si>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</si>
  <si>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</si>
  <si>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</si>
  <si>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</si>
  <si>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</si>
  <si>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</si>
  <si>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</si>
  <si>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</si>
  <si>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</si>
  <si>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</si>
  <si>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</si>
  <si>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</si>
  <si>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</si>
  <si>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</si>
  <si>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</si>
  <si>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</si>
  <si>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</si>
  <si>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</si>
  <si>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</si>
  <si>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</si>
  <si>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</si>
  <si>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</si>
  <si>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</si>
  <si>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</si>
  <si>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</si>
  <si>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</si>
  <si>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</si>
  <si>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</si>
  <si>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</si>
  <si>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</si>
  <si>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</si>
  <si>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</si>
  <si>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</si>
  <si>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</si>
  <si>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</si>
  <si>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</si>
  <si>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</si>
  <si>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</si>
  <si>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</si>
  <si>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</si>
  <si>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</si>
  <si>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</si>
  <si>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</si>
  <si>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</si>
  <si>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</si>
  <si>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</si>
  <si>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</si>
  <si>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</si>
  <si>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</si>
  <si>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</si>
  <si>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</si>
  <si>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</si>
  <si>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</si>
  <si>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</si>
  <si>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</si>
  <si>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</si>
  <si>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</si>
  <si>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</si>
  <si>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</si>
  <si>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</si>
  <si>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</si>
  <si>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</si>
  <si>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</si>
  <si>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</si>
  <si>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</si>
  <si>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</si>
  <si>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</si>
  <si>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</si>
  <si>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</si>
  <si>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</si>
  <si>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</si>
  <si>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</si>
  <si>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</si>
  <si>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</si>
  <si>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</si>
  <si>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</si>
  <si>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</si>
  <si>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</si>
  <si>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</si>
  <si>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</si>
  <si>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</si>
  <si>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</si>
  <si>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</si>
  <si>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</si>
  <si>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</si>
  <si>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</si>
  <si>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</si>
  <si>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</si>
  <si>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</si>
  <si>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</si>
  <si>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</si>
  <si>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</si>
  <si>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</si>
  <si>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</si>
  <si>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</si>
  <si>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</si>
  <si>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</si>
  <si>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</si>
  <si>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</si>
  <si>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</si>
  <si>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</si>
  <si>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</si>
  <si>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</si>
  <si>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</si>
  <si>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</si>
  <si>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</si>
  <si>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</si>
  <si>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</si>
  <si>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</si>
  <si>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</si>
  <si>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</si>
  <si>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</si>
  <si>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</si>
  <si>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</si>
  <si>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</si>
  <si>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</si>
  <si>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</si>
  <si>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</si>
  <si>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</si>
  <si>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</si>
  <si>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</si>
  <si>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</si>
  <si>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</si>
  <si>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</si>
  <si>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</si>
  <si>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</si>
  <si>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</si>
  <si>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</si>
  <si>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</si>
  <si>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</si>
  <si>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</si>
  <si>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</si>
  <si>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</si>
  <si>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</si>
  <si>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</si>
  <si>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</si>
  <si>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</si>
  <si>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</si>
  <si>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</si>
  <si>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</si>
  <si>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</si>
  <si>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</si>
  <si>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</si>
  <si>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</si>
  <si>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</si>
  <si>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</si>
  <si>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</si>
  <si>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</si>
  <si>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</si>
  <si>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</si>
  <si>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</si>
  <si>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</si>
  <si>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</si>
  <si>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</si>
  <si>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</si>
  <si>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</si>
  <si>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</si>
  <si>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</si>
  <si>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</si>
  <si>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</si>
  <si>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</si>
  <si>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</si>
  <si>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</si>
  <si>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</si>
  <si>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</si>
  <si>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</si>
  <si>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</si>
  <si>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</si>
  <si>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</si>
  <si>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</si>
  <si>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</si>
  <si>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</si>
  <si>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</si>
  <si>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</si>
  <si>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</si>
  <si>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</si>
  <si>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</si>
  <si>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</si>
  <si>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</si>
  <si>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</si>
  <si>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</si>
  <si>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</si>
  <si>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</si>
  <si>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</si>
  <si>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</si>
  <si>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</si>
  <si>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</si>
  <si>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</si>
  <si>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</si>
  <si>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</si>
  <si>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</si>
  <si>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</si>
  <si>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</si>
  <si>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</si>
  <si>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</si>
  <si>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</si>
  <si>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</si>
  <si>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</si>
  <si>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</si>
  <si>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</si>
  <si>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</si>
  <si>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</si>
  <si>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</si>
  <si>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</si>
  <si>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</si>
  <si>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</si>
  <si>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</si>
  <si>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</si>
  <si>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</si>
  <si>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</si>
  <si>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</si>
  <si>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</si>
  <si>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</si>
  <si>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</si>
  <si>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</si>
  <si>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</si>
  <si>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</si>
  <si>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</si>
  <si>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</si>
  <si>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</si>
  <si>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</si>
  <si>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</si>
  <si>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</si>
  <si>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</si>
  <si>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</si>
  <si>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</si>
  <si>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</si>
  <si>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</si>
  <si>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</si>
  <si>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</si>
  <si>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</si>
  <si>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</si>
  <si>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</si>
  <si>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</si>
  <si>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</si>
  <si>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</si>
  <si>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</si>
  <si>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</si>
  <si>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</si>
  <si>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</si>
  <si>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</si>
  <si>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</si>
  <si>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</si>
  <si>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</si>
  <si>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</si>
  <si>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</si>
  <si>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</si>
  <si>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</si>
  <si>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</si>
  <si>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</si>
  <si>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</si>
  <si>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</si>
  <si>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</si>
  <si>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</si>
  <si>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</si>
  <si>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</si>
  <si>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</si>
  <si>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</si>
  <si>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</si>
  <si>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</si>
  <si>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</si>
  <si>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</si>
  <si>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</si>
  <si>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</si>
  <si>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</si>
  <si>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</si>
  <si>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</si>
  <si>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</si>
  <si>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</si>
  <si>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</si>
  <si>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</si>
  <si>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</si>
  <si>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</si>
  <si>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</si>
  <si>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</si>
  <si>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</si>
  <si>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</si>
  <si>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</si>
  <si>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</si>
  <si>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</si>
  <si>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</si>
  <si>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</si>
  <si>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</si>
  <si>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</si>
  <si>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</si>
  <si>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</si>
  <si>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</si>
  <si>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</si>
  <si>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</si>
  <si>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</si>
  <si>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</si>
  <si>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</si>
  <si>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</si>
  <si>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</si>
  <si>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</si>
  <si>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</si>
  <si>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</si>
  <si>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</si>
  <si>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</si>
  <si>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</si>
  <si>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</si>
  <si>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</si>
  <si>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</si>
  <si>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</si>
  <si>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</si>
  <si>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</si>
  <si>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</si>
  <si>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</si>
  <si>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</si>
  <si>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</si>
  <si>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</si>
  <si>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</si>
  <si>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</si>
  <si>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</si>
  <si>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</si>
  <si>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</si>
  <si>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</si>
  <si>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</si>
  <si>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</si>
  <si>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</si>
  <si>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</si>
  <si>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</si>
  <si>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</si>
  <si>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</si>
  <si>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</si>
  <si>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</si>
  <si>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</si>
  <si>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</si>
  <si>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</si>
  <si>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</si>
  <si>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</si>
  <si>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</si>
  <si>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</si>
  <si>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</si>
  <si>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</si>
  <si>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</si>
  <si>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</si>
  <si>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</si>
  <si>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</si>
  <si>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</si>
  <si>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</si>
  <si>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</si>
  <si>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</si>
  <si>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</si>
  <si>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</si>
  <si>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</si>
  <si>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</si>
  <si>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</si>
  <si>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</si>
  <si>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</si>
  <si>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</si>
  <si>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</si>
  <si>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</si>
  <si>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</si>
  <si>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</si>
  <si>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</si>
  <si>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</si>
  <si>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</si>
  <si>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</si>
  <si>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</si>
  <si>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</si>
  <si>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</si>
  <si>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</si>
  <si>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</si>
  <si>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</si>
  <si>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</si>
  <si>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</si>
  <si>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</si>
  <si>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</si>
  <si>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</si>
  <si>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</si>
  <si>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</si>
  <si>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</si>
  <si>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</si>
  <si>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</si>
  <si>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</si>
  <si>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</si>
  <si>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</si>
  <si>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</si>
  <si>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</si>
  <si>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</si>
  <si>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</si>
  <si>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</si>
  <si>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</si>
  <si>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</si>
  <si>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</si>
  <si>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</si>
  <si>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</si>
  <si>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</si>
  <si>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</si>
  <si>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</si>
  <si>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</si>
  <si>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</si>
  <si>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</si>
  <si>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</si>
  <si>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</si>
  <si>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</si>
  <si>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</si>
  <si>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</si>
  <si>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</si>
  <si>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</si>
  <si>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</si>
  <si>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</si>
  <si>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</si>
  <si>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</si>
  <si>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</si>
  <si>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</si>
  <si>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</si>
  <si>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</si>
  <si>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</si>
  <si>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</si>
  <si>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</si>
  <si>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</si>
  <si>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</si>
  <si>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</si>
  <si>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</si>
  <si>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</si>
  <si>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</si>
  <si>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</si>
  <si>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</si>
  <si>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</si>
  <si>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</si>
  <si>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</si>
  <si>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</si>
  <si>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</si>
  <si>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</si>
  <si>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</si>
  <si>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</si>
  <si>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</si>
  <si>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</si>
  <si>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</si>
  <si>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</si>
  <si>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</si>
  <si>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</si>
  <si>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</si>
  <si>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</si>
  <si>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</si>
  <si>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</si>
  <si>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</si>
  <si>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</si>
  <si>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</si>
  <si>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</si>
  <si>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</si>
  <si>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</si>
  <si>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</si>
  <si>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</si>
  <si>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</si>
  <si>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</si>
  <si>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</si>
  <si>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</si>
  <si>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</si>
  <si>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</si>
  <si>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</si>
  <si>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</si>
  <si>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</si>
  <si>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</si>
  <si>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</si>
  <si>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</si>
  <si>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</si>
  <si>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</si>
  <si>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</si>
  <si>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</si>
  <si>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</si>
  <si>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</si>
  <si>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</si>
  <si>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</si>
  <si>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</si>
  <si>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</si>
  <si>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</si>
  <si>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</si>
  <si>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</si>
  <si>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</si>
  <si>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</si>
  <si>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</si>
  <si>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</si>
  <si>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</si>
  <si>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</si>
  <si>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</si>
  <si>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</si>
  <si>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</si>
  <si>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</si>
  <si>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</si>
  <si>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</si>
  <si>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</si>
  <si>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</si>
  <si>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</si>
  <si>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</si>
  <si>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</si>
  <si>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</si>
  <si>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</si>
  <si>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</si>
  <si>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</si>
  <si>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</si>
  <si>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</si>
  <si>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</si>
  <si>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</si>
  <si>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</si>
  <si>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</si>
  <si>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</si>
  <si>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</si>
  <si>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</si>
  <si>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</si>
  <si>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</si>
  <si>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</si>
  <si>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</si>
  <si>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</si>
  <si>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</si>
  <si>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</si>
  <si>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</si>
  <si>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</si>
  <si>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</si>
  <si>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</si>
  <si>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</si>
  <si>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</si>
  <si>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</si>
  <si>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</si>
  <si>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</si>
  <si>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</si>
  <si>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</si>
  <si>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</si>
  <si>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</si>
  <si>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</si>
  <si>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</si>
  <si>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</si>
  <si>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</si>
  <si>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</si>
  <si>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</si>
  <si>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</si>
  <si>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</si>
  <si>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</si>
  <si>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</si>
  <si>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</si>
  <si>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</si>
  <si>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</si>
  <si>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</si>
  <si>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</si>
  <si>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</si>
  <si>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</si>
  <si>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</si>
  <si>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</si>
  <si>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</si>
  <si>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</si>
  <si>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</si>
  <si>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</si>
  <si>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</si>
  <si>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</si>
  <si>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</si>
  <si>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</si>
  <si>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</si>
  <si>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</si>
  <si>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</si>
  <si>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</si>
  <si>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</si>
  <si>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</si>
  <si>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</si>
  <si>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</si>
  <si>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</si>
  <si>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</si>
  <si>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</si>
  <si>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</si>
  <si>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</si>
  <si>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</si>
  <si>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</si>
  <si>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</si>
  <si>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</si>
  <si>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</si>
  <si>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</si>
  <si>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</si>
  <si>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</si>
  <si>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</si>
  <si>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</si>
  <si>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</si>
  <si>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</si>
  <si>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</si>
  <si>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</si>
  <si>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</si>
  <si>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</si>
  <si>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</si>
  <si>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</si>
  <si>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</si>
  <si>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</si>
  <si>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</si>
  <si>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</si>
  <si>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</si>
  <si>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</si>
  <si>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</si>
  <si>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</si>
  <si>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</si>
  <si>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</si>
  <si>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</si>
  <si>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</si>
  <si>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</si>
  <si>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</si>
  <si>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</si>
  <si>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</si>
  <si>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</si>
  <si>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</si>
  <si>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</si>
  <si>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</si>
  <si>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</si>
  <si>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</si>
  <si>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</si>
  <si>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</si>
  <si>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</si>
  <si>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</si>
  <si>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</si>
  <si>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</si>
  <si>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</si>
  <si>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</si>
  <si>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</si>
  <si>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</si>
  <si>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</si>
  <si>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</si>
  <si>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</si>
  <si>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</si>
  <si>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</si>
  <si>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</si>
  <si>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</si>
  <si>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</si>
  <si>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</si>
  <si>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</si>
  <si>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</si>
  <si>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</si>
  <si>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</si>
  <si>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</si>
  <si>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</si>
  <si>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</si>
  <si>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</si>
  <si>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</si>
  <si>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</si>
  <si>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</si>
  <si>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</si>
  <si>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</si>
  <si>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</si>
  <si>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</si>
  <si>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</si>
  <si>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</si>
  <si>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</si>
  <si>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</si>
  <si>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</si>
  <si>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</si>
  <si>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</si>
  <si>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</si>
  <si>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</si>
  <si>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</si>
  <si>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</si>
  <si>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</si>
  <si>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</si>
  <si>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</si>
  <si>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</si>
  <si>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</si>
  <si>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</si>
  <si>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</si>
  <si>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</si>
  <si>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</si>
  <si>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</si>
  <si>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</si>
  <si>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</si>
  <si>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</si>
  <si>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</si>
  <si>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</si>
  <si>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</si>
  <si>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</si>
  <si>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</si>
  <si>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</si>
  <si>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</si>
  <si>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</si>
  <si>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</si>
  <si>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</si>
  <si>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</si>
  <si>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</si>
  <si>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</si>
  <si>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</si>
  <si>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</si>
  <si>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</si>
  <si>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</si>
  <si>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</si>
  <si>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</si>
  <si>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</si>
  <si>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</si>
  <si>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</si>
  <si>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</si>
  <si>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</si>
  <si>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</si>
  <si>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</si>
  <si>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</si>
  <si>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</si>
  <si>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</si>
  <si>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</si>
  <si>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</si>
  <si>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</si>
  <si>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</si>
  <si>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</si>
  <si>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</si>
  <si>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</si>
  <si>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</si>
  <si>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</si>
  <si>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</si>
  <si>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</si>
  <si>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</si>
  <si>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</si>
  <si>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</si>
  <si>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</si>
  <si>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</si>
  <si>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</si>
  <si>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</si>
  <si>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</si>
  <si>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</si>
  <si>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</si>
  <si>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</si>
  <si>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</si>
  <si>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</si>
  <si>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</si>
  <si>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</si>
  <si>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</si>
  <si>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</si>
  <si>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</si>
  <si>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</si>
  <si>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</si>
  <si>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</si>
  <si>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</si>
  <si>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</si>
  <si>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</si>
  <si>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</si>
  <si>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</si>
  <si>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</si>
  <si>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</si>
  <si>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</si>
  <si>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</si>
  <si>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</si>
  <si>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</si>
  <si>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</si>
  <si>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</si>
  <si>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</si>
  <si>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</si>
  <si>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</si>
  <si>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</si>
  <si>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</si>
  <si>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</si>
  <si>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</si>
  <si>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</si>
  <si>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</si>
  <si>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</si>
  <si>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</si>
  <si>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</si>
  <si>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</si>
  <si>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</si>
  <si>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</si>
  <si>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</si>
  <si>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</si>
  <si>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</si>
  <si>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</si>
  <si>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</si>
  <si>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</si>
  <si>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</si>
  <si>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</si>
  <si>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</si>
  <si>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</si>
  <si>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</si>
  <si>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</si>
  <si>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</si>
  <si>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</si>
  <si>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</si>
  <si>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</si>
  <si>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</si>
  <si>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</si>
  <si>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</si>
  <si>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</si>
  <si>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</si>
  <si>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</si>
  <si>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</si>
  <si>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</si>
  <si>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</si>
  <si>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</si>
  <si>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</si>
  <si>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</si>
  <si>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</si>
  <si>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</si>
  <si>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</si>
  <si>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</si>
  <si>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</si>
  <si>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</si>
  <si>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</si>
  <si>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</si>
  <si>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</si>
  <si>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</si>
  <si>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</si>
  <si>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</si>
  <si>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</si>
  <si>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</si>
  <si>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</si>
  <si>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</si>
  <si>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</si>
  <si>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</si>
  <si>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</si>
  <si>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</si>
  <si>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</si>
  <si>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</si>
  <si>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</si>
  <si>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</si>
  <si>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</si>
  <si>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</si>
  <si>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</si>
  <si>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</si>
  <si>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</si>
  <si>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</si>
  <si>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</si>
  <si>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</si>
  <si>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</si>
  <si>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</si>
  <si>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</si>
  <si>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</si>
  <si>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</si>
  <si>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</si>
  <si>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</si>
  <si>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</si>
  <si>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</si>
  <si>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</si>
  <si>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</si>
  <si>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</si>
  <si>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</si>
  <si>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</si>
  <si>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</si>
  <si>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</si>
  <si>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</si>
  <si>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</si>
  <si>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</si>
  <si>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</si>
  <si>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</si>
  <si>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</si>
  <si>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</si>
  <si>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</si>
  <si>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</si>
  <si>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</si>
  <si>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</si>
  <si>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</si>
  <si>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</si>
  <si>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</si>
  <si>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</si>
  <si>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</si>
  <si>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</si>
  <si>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</si>
  <si>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</si>
  <si>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</si>
  <si>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</si>
  <si>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</si>
  <si>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</si>
  <si>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</si>
  <si>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</si>
  <si>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</si>
  <si>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</si>
  <si>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</si>
  <si>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</si>
  <si>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</si>
  <si>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</si>
  <si>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</si>
  <si>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</si>
  <si>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</si>
  <si>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</si>
  <si>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</si>
  <si>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</si>
  <si>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</si>
  <si>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</si>
  <si>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</si>
  <si>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</si>
  <si>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</si>
  <si>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</si>
  <si>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</si>
  <si>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</si>
  <si>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</si>
  <si>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</si>
  <si>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</si>
  <si>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</si>
  <si>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</si>
  <si>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</si>
  <si>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</si>
  <si>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</si>
  <si>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</si>
  <si>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</si>
  <si>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</si>
  <si>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</si>
  <si>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</si>
  <si>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</si>
  <si>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</si>
  <si>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</si>
  <si>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</si>
  <si>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</si>
  <si>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</si>
  <si>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</si>
  <si>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</si>
  <si>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</si>
  <si>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</si>
  <si>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</si>
  <si>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</si>
  <si>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</si>
  <si>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</si>
  <si>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</si>
  <si>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</si>
  <si>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</si>
  <si>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</si>
  <si>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</si>
  <si>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</si>
  <si>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</si>
  <si>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</si>
  <si>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</si>
  <si>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</si>
  <si>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</si>
  <si>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</si>
  <si>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</si>
  <si>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</si>
  <si>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</si>
  <si>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</si>
  <si>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</si>
  <si>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</si>
  <si>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</si>
  <si>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</si>
  <si>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</si>
  <si>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</si>
  <si>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</si>
  <si>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</si>
  <si>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</si>
  <si>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</si>
  <si>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</si>
  <si>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</si>
  <si>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</si>
  <si>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</si>
  <si>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</si>
  <si>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</si>
  <si>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</si>
  <si>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</si>
  <si>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</si>
  <si>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</si>
  <si>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</si>
  <si>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</si>
  <si>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</si>
  <si>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</si>
  <si>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</si>
  <si>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</si>
  <si>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</si>
  <si>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</si>
  <si>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</si>
  <si>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</si>
  <si>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</si>
  <si>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</si>
  <si>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</si>
  <si>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</si>
  <si>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</si>
  <si>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</si>
  <si>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</si>
  <si>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</si>
  <si>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</si>
  <si>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</si>
  <si>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</si>
  <si>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</si>
  <si>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</si>
  <si>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</si>
  <si>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</si>
  <si>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</si>
  <si>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</si>
  <si>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</si>
  <si>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</si>
  <si>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</si>
  <si>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</si>
  <si>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</si>
  <si>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</si>
  <si>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</si>
  <si>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</si>
  <si>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</si>
  <si>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</si>
  <si>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</si>
  <si>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</si>
  <si>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</si>
  <si>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</si>
  <si>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</si>
  <si>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</si>
  <si>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</si>
  <si>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</si>
  <si>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</si>
  <si>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</si>
  <si>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</si>
  <si>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</si>
  <si>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</si>
  <si>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</si>
  <si>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</si>
  <si>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</si>
  <si>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</si>
  <si>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</si>
  <si>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</si>
  <si>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</si>
  <si>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</si>
  <si>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</si>
  <si>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</si>
  <si>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</si>
  <si>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</si>
  <si>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</si>
  <si>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</si>
  <si>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</si>
  <si>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</si>
  <si>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</si>
  <si>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</si>
  <si>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</si>
  <si>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</si>
  <si>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</si>
  <si>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</si>
  <si>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</si>
  <si>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</si>
  <si>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</si>
  <si>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</si>
  <si>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</si>
  <si>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</si>
  <si>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</si>
  <si>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</si>
  <si>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</si>
  <si>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</si>
  <si>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</si>
  <si>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</si>
  <si>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</si>
  <si>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</si>
  <si>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</si>
  <si>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</si>
  <si>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</si>
  <si>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</si>
  <si>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</si>
  <si>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</si>
  <si>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</si>
  <si>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</si>
  <si>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</si>
  <si>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</si>
  <si>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</si>
  <si>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</si>
  <si>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</si>
  <si>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</si>
  <si>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</si>
  <si>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</si>
  <si>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</si>
  <si>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</si>
  <si>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</si>
  <si>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</si>
  <si>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</si>
  <si>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</si>
  <si>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</si>
  <si>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</si>
  <si>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</si>
  <si>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</si>
  <si>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</si>
  <si>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</si>
  <si>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</si>
  <si>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</si>
  <si>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</si>
  <si>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</si>
  <si>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</si>
  <si>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</si>
  <si>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</si>
  <si>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</si>
  <si>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</si>
  <si>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</si>
  <si>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</si>
  <si>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</si>
  <si>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</si>
  <si>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</si>
  <si>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</si>
  <si>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</si>
  <si>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</si>
  <si>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</si>
  <si>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</si>
  <si>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</si>
  <si>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</si>
  <si>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</si>
  <si>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</si>
  <si>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</si>
  <si>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</si>
  <si>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</si>
  <si>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</si>
  <si>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</si>
  <si>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</si>
  <si>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</si>
  <si>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</si>
  <si>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</si>
  <si>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</si>
  <si>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</si>
  <si>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</si>
  <si>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</si>
  <si>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</si>
  <si>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</si>
  <si>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</si>
  <si>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</si>
  <si>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</si>
  <si>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</si>
  <si>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</si>
  <si>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</si>
  <si>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</si>
  <si>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</si>
  <si>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</si>
  <si>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</si>
  <si>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</si>
  <si>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</si>
  <si>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</si>
  <si>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</si>
  <si>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</si>
  <si>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</si>
  <si>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</si>
  <si>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</si>
  <si>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</si>
  <si>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</si>
  <si>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</si>
  <si>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</si>
  <si>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</si>
  <si>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</si>
  <si>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</si>
  <si>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</si>
  <si>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</si>
  <si>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</si>
  <si>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</si>
  <si>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</si>
  <si>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</si>
  <si>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</si>
  <si>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</si>
  <si>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</si>
  <si>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</si>
  <si>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</si>
  <si>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</si>
  <si>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</si>
  <si>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</si>
  <si>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</si>
  <si>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</si>
  <si>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</si>
  <si>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</si>
  <si>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</si>
  <si>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</si>
  <si>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</si>
  <si>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</si>
  <si>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</si>
  <si>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</si>
  <si>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</si>
  <si>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</si>
  <si>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</si>
  <si>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</si>
  <si>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</si>
  <si>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</si>
  <si>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</si>
  <si>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</si>
  <si>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</si>
  <si>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</si>
  <si>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</si>
  <si>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</si>
  <si>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</si>
  <si>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</si>
  <si>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</si>
  <si>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</si>
  <si>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</si>
  <si>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</si>
  <si>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</si>
  <si>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</si>
  <si>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</si>
  <si>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</si>
  <si>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</si>
  <si>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</si>
  <si>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</si>
  <si>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</si>
  <si>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</si>
  <si>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</si>
  <si>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</si>
  <si>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</si>
  <si>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</si>
  <si>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</si>
  <si>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</si>
  <si>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</si>
  <si>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</si>
  <si>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</si>
  <si>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</si>
  <si>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</si>
  <si>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</si>
  <si>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</si>
  <si>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</si>
  <si>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</si>
  <si>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</si>
  <si>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</si>
  <si>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</si>
  <si>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</si>
  <si>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</si>
  <si>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</si>
  <si>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</si>
  <si>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</si>
  <si>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</si>
  <si>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</si>
  <si>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</si>
  <si>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</si>
  <si>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</si>
  <si>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</si>
  <si>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</si>
  <si>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</si>
  <si>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</si>
  <si>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</si>
  <si>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</si>
  <si>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</si>
  <si>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</si>
  <si>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</si>
  <si>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</si>
  <si>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</si>
  <si>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</si>
  <si>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</si>
  <si>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</si>
  <si>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</si>
  <si>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</si>
  <si>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</si>
  <si>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</si>
  <si>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</si>
  <si>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</si>
  <si>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</si>
  <si>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</si>
  <si>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</si>
  <si>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</si>
  <si>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</si>
  <si>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</si>
  <si>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</si>
  <si>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</si>
  <si>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</si>
  <si>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</si>
  <si>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</si>
  <si>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</si>
  <si>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</si>
  <si>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</si>
  <si>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</si>
  <si>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</si>
  <si>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</si>
  <si>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</si>
  <si>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</si>
  <si>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</si>
  <si>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</si>
  <si>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</si>
  <si>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</si>
  <si>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</si>
  <si>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</si>
  <si>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</si>
  <si>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</si>
  <si>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</si>
  <si>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</si>
  <si>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</si>
  <si>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</si>
  <si>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</si>
  <si>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</si>
  <si>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</si>
  <si>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</si>
  <si>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</si>
  <si>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</si>
  <si>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</si>
  <si>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</si>
  <si>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</si>
  <si>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</si>
  <si>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</si>
  <si>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</si>
  <si>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</si>
  <si>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</si>
  <si>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</si>
  <si>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</si>
  <si>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</si>
  <si>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</si>
  <si>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</si>
  <si>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</si>
  <si>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</si>
  <si>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</si>
  <si>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</si>
  <si>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</si>
  <si>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</si>
  <si>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</si>
  <si>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</si>
  <si>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</si>
  <si>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</si>
  <si>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</si>
  <si>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</si>
  <si>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</si>
  <si>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</si>
  <si>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</si>
  <si>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</si>
  <si>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</si>
  <si>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</si>
  <si>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</si>
  <si>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</si>
  <si>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</si>
  <si>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</si>
  <si>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</si>
  <si>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</si>
  <si>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</si>
  <si>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</si>
  <si>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</si>
  <si>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</si>
  <si>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</si>
  <si>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</si>
  <si>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</si>
  <si>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</si>
  <si>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</si>
  <si>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</si>
  <si>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</si>
  <si>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</si>
  <si>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</si>
  <si>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</si>
  <si>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</si>
  <si>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</si>
  <si>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</si>
  <si>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</si>
  <si>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</si>
  <si>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</si>
  <si>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</si>
  <si>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</si>
  <si>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</si>
  <si>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</si>
  <si>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</si>
  <si>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</si>
  <si>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</si>
  <si>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</si>
  <si>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</si>
  <si>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</si>
  <si>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</si>
  <si>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</si>
  <si>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</si>
  <si>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</si>
  <si>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</si>
  <si>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</si>
  <si>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</si>
  <si>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</si>
  <si>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</si>
  <si>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</si>
  <si>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</si>
  <si>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</si>
  <si>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</si>
  <si>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</si>
  <si>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</si>
  <si>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</si>
  <si>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</si>
  <si>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</si>
  <si>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</si>
  <si>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</si>
  <si>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</si>
  <si>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</si>
  <si>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</si>
  <si>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</si>
  <si>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</si>
  <si>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</si>
  <si>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</si>
  <si>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</si>
  <si>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</si>
  <si>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</si>
  <si>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</si>
  <si>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</si>
  <si>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</si>
  <si>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</si>
  <si>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</si>
  <si>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</si>
  <si>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</si>
  <si>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</si>
  <si>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</si>
  <si>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</si>
  <si>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</si>
  <si>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</si>
  <si>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</si>
  <si>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</si>
  <si>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</si>
  <si>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</si>
  <si>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</si>
  <si>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</si>
  <si>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</si>
  <si>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</si>
  <si>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</si>
  <si>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</si>
  <si>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</si>
  <si>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</si>
  <si>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</si>
  <si>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</si>
  <si>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</si>
  <si>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</si>
  <si>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</si>
  <si>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</si>
  <si>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</si>
  <si>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</si>
  <si>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</si>
  <si>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</si>
  <si>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</si>
  <si>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</si>
  <si>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</si>
  <si>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</si>
  <si>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</si>
  <si>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</si>
  <si>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</si>
  <si>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</si>
  <si>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</si>
  <si>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</si>
  <si>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</si>
  <si>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</si>
  <si>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</si>
  <si>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</si>
  <si>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</si>
  <si>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</si>
  <si>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</si>
  <si>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</si>
  <si>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</si>
  <si>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</si>
  <si>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</si>
  <si>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</si>
  <si>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</si>
  <si>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</si>
  <si>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</si>
  <si>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</si>
  <si>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</si>
  <si>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</si>
  <si>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</si>
  <si>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</si>
  <si>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</si>
  <si>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</si>
  <si>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</si>
  <si>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</si>
  <si>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</si>
  <si>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</si>
  <si>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</si>
  <si>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</si>
  <si>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</si>
  <si>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</si>
  <si>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</si>
  <si>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</si>
  <si>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</si>
  <si>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</si>
  <si>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</si>
  <si>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</si>
  <si>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</si>
  <si>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</si>
  <si>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</si>
  <si>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</si>
  <si>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</si>
  <si>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</si>
  <si>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</si>
  <si>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</si>
  <si>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</si>
  <si>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</si>
  <si>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</si>
  <si>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</si>
  <si>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</si>
  <si>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</si>
  <si>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</si>
  <si>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</si>
  <si>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</si>
  <si>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</si>
  <si>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</si>
  <si>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</si>
  <si>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</si>
  <si>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</si>
  <si>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</si>
  <si>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</si>
  <si>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</si>
  <si>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</si>
  <si>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</si>
  <si>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</si>
  <si>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</si>
  <si>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</si>
  <si>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</si>
  <si>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</si>
  <si>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</si>
  <si>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</si>
  <si>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</si>
  <si>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</si>
  <si>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</si>
  <si>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</si>
  <si>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</si>
  <si>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</si>
  <si>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</si>
  <si>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</si>
  <si>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</si>
  <si>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</si>
  <si>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</si>
  <si>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</si>
  <si>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</si>
  <si>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</si>
  <si>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</si>
  <si>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</si>
  <si>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</si>
  <si>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</si>
  <si>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</si>
  <si>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</si>
  <si>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</si>
  <si>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</si>
  <si>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</si>
  <si>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</si>
  <si>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</si>
  <si>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</si>
  <si>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</si>
  <si>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</si>
  <si>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</si>
  <si>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</si>
  <si>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</si>
  <si>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</si>
  <si>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</si>
  <si>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</si>
  <si>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</si>
  <si>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</si>
  <si>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</si>
  <si>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</si>
  <si>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</si>
  <si>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</si>
  <si>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</si>
  <si>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</si>
  <si>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</si>
  <si>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</si>
  <si>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</si>
  <si>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</si>
  <si>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</si>
  <si>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</si>
  <si>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</si>
  <si>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</si>
  <si>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</si>
  <si>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</si>
  <si>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</si>
  <si>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</si>
  <si>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</si>
  <si>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</si>
  <si>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</si>
  <si>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</si>
  <si>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</si>
  <si>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</si>
  <si>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</si>
  <si>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</si>
  <si>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</si>
  <si>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</si>
  <si>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</si>
  <si>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</si>
  <si>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</si>
  <si>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</si>
  <si>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</si>
  <si>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</si>
  <si>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</si>
  <si>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</si>
  <si>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</si>
  <si>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</si>
  <si>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</si>
  <si>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</si>
  <si>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</si>
  <si>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</si>
  <si>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</si>
  <si>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</si>
  <si>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</si>
  <si>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</si>
  <si>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</si>
  <si>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</si>
  <si>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</si>
  <si>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</si>
  <si>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</si>
  <si>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</si>
  <si>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</si>
  <si>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</si>
  <si>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</si>
  <si>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</si>
  <si>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</si>
  <si>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</si>
  <si>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</si>
  <si>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</si>
  <si>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</si>
  <si>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</si>
  <si>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</si>
  <si>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</si>
  <si>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</si>
  <si>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</si>
  <si>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</si>
  <si>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</si>
  <si>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</si>
  <si>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</si>
  <si>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</si>
  <si>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</si>
  <si>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</si>
  <si>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</si>
  <si>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</si>
  <si>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</si>
  <si>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</si>
  <si>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</si>
  <si>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</si>
  <si>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</si>
  <si>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</si>
  <si>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</si>
  <si>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</si>
  <si>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</si>
  <si>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</si>
  <si>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</si>
  <si>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</si>
  <si>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</si>
  <si>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</si>
  <si>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</si>
  <si>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</si>
  <si>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</si>
  <si>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</si>
  <si>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</si>
  <si>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</si>
  <si>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</si>
  <si>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</si>
  <si>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</si>
  <si>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</si>
  <si>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</si>
  <si>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</si>
  <si>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</si>
  <si>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</si>
  <si>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</si>
  <si>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</si>
  <si>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</si>
  <si>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</si>
  <si>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</si>
  <si>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</si>
  <si>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</si>
  <si>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</si>
  <si>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</si>
  <si>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</si>
  <si>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</si>
  <si>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</si>
  <si>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</si>
  <si>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</si>
  <si>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</si>
  <si>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</si>
  <si>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</si>
  <si>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</si>
  <si>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</si>
  <si>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</si>
  <si>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</si>
  <si>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</si>
  <si>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</si>
  <si>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</si>
  <si>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</si>
  <si>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</si>
  <si>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</si>
  <si>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</si>
  <si>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</si>
  <si>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</si>
  <si>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</si>
  <si>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</si>
  <si>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</si>
  <si>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</si>
  <si>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</si>
  <si>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</si>
  <si>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</si>
  <si>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</si>
  <si>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</si>
  <si>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</si>
  <si>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</si>
  <si>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</si>
  <si>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</si>
  <si>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</si>
  <si>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</si>
  <si>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</si>
  <si>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</si>
  <si>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</si>
  <si>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</si>
  <si>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</si>
  <si>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</si>
  <si>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</si>
  <si>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</si>
  <si>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</si>
  <si>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</si>
  <si>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</si>
  <si>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</si>
  <si>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</si>
  <si>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</si>
  <si>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</si>
  <si>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</si>
  <si>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</si>
  <si>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</si>
  <si>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</si>
  <si>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</si>
  <si>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</si>
  <si>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</si>
  <si>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</si>
  <si>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</si>
  <si>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</si>
  <si>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</si>
  <si>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</si>
  <si>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</si>
  <si>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</si>
  <si>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</si>
  <si>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</si>
  <si>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</si>
  <si>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</si>
  <si>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</si>
  <si>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</si>
  <si>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</si>
  <si>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</si>
  <si>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</si>
  <si>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</si>
  <si>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</si>
  <si>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</si>
  <si>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</si>
  <si>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</si>
  <si>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</si>
  <si>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</si>
  <si>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</si>
  <si>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</si>
  <si>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</si>
  <si>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</si>
  <si>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</si>
  <si>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</si>
  <si>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</si>
  <si>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</si>
  <si>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</si>
  <si>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</si>
  <si>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</si>
  <si>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</si>
  <si>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</si>
  <si>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</si>
  <si>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</si>
  <si>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</si>
  <si>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</si>
  <si>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</si>
  <si>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</si>
  <si>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</si>
  <si>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</si>
  <si>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</si>
  <si>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</si>
  <si>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</si>
  <si>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</si>
  <si>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</si>
  <si>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</si>
  <si>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</si>
  <si>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</si>
  <si>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</si>
  <si>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</si>
  <si>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</si>
  <si>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</si>
  <si>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</si>
  <si>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</si>
  <si>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</si>
  <si>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</si>
  <si>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</si>
  <si>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</si>
  <si>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</si>
  <si>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</si>
  <si>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</si>
  <si>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</si>
  <si>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</si>
  <si>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</si>
  <si>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</si>
  <si>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</si>
  <si>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</si>
  <si>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</si>
  <si>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</si>
  <si>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</si>
  <si>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</si>
  <si>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</si>
  <si>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</si>
  <si>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</si>
  <si>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</si>
  <si>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</si>
  <si>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</si>
  <si>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</si>
  <si>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</si>
  <si>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</si>
  <si>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</si>
  <si>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</si>
  <si>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</si>
  <si>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</si>
  <si>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</si>
  <si>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</si>
  <si>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</si>
  <si>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</si>
  <si>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</si>
  <si>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</si>
  <si>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</si>
  <si>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</si>
  <si>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</si>
  <si>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</si>
  <si>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</si>
  <si>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</si>
  <si>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</si>
  <si>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</si>
  <si>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</si>
  <si>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</si>
  <si>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</si>
  <si>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</si>
  <si>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</si>
  <si>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</si>
  <si>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</si>
  <si>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</si>
  <si>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</si>
  <si>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</si>
  <si>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</si>
  <si>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</si>
  <si>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</si>
  <si>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</si>
  <si>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</si>
  <si>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</si>
  <si>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</si>
  <si>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</si>
  <si>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</si>
  <si>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</si>
  <si>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</si>
  <si>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</si>
  <si>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</si>
  <si>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</si>
  <si>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</si>
  <si>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</si>
  <si>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</si>
  <si>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</si>
  <si>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</si>
  <si>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</si>
  <si>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</si>
  <si>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</si>
  <si>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</si>
  <si>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</si>
  <si>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</si>
  <si>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</si>
  <si>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</si>
  <si>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</si>
  <si>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</si>
  <si>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</si>
  <si>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</si>
  <si>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</si>
  <si>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</si>
  <si>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</si>
  <si>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</si>
  <si>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</si>
  <si>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</si>
  <si>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</si>
  <si>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</si>
  <si>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</si>
  <si>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</si>
  <si>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</si>
  <si>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</si>
  <si>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</si>
  <si>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</si>
  <si>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</si>
  <si>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</si>
  <si>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</si>
  <si>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</si>
  <si>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</si>
  <si>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</si>
  <si>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</si>
  <si>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</si>
  <si>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</si>
  <si>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</si>
  <si>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</si>
  <si>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</si>
  <si>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</si>
  <si>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</si>
  <si>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</si>
  <si>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</si>
  <si>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</si>
  <si>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</si>
  <si>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</si>
  <si>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</si>
  <si>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</si>
  <si>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</si>
  <si>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</si>
  <si>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</si>
  <si>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</si>
  <si>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</si>
  <si>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</si>
  <si>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</si>
  <si>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</si>
  <si>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</si>
  <si>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</si>
  <si>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</si>
  <si>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</si>
  <si>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</si>
  <si>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</si>
  <si>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</si>
  <si>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</si>
  <si>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</si>
  <si>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</si>
  <si>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</si>
  <si>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</si>
  <si>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</si>
  <si>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</si>
  <si>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</si>
  <si>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</si>
  <si>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</si>
  <si>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</si>
  <si>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</si>
  <si>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</si>
  <si>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</si>
  <si>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</si>
  <si>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</si>
  <si>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</si>
  <si>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</si>
  <si>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</si>
  <si>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</si>
  <si>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</si>
  <si>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</si>
  <si>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</si>
  <si>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</si>
  <si>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</si>
  <si>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</si>
  <si>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</si>
  <si>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</si>
  <si>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</si>
  <si>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</si>
  <si>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</si>
  <si>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</si>
  <si>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</si>
  <si>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</si>
  <si>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</si>
  <si>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</si>
  <si>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</si>
  <si>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</si>
  <si>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</si>
  <si>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</si>
  <si>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</si>
  <si>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</si>
  <si>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</si>
  <si>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</si>
  <si>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</si>
  <si>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</si>
  <si>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</si>
  <si>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</si>
  <si>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</si>
  <si>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</si>
  <si>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</si>
  <si>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</si>
  <si>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</si>
  <si>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</si>
  <si>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</si>
  <si>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</si>
  <si>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</si>
  <si>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</si>
  <si>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</si>
  <si>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</si>
  <si>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</si>
  <si>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</si>
  <si>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</si>
  <si>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</si>
  <si>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</si>
  <si>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</si>
  <si>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</si>
  <si>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</si>
  <si>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</si>
  <si>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</si>
  <si>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</si>
  <si>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</si>
  <si>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</si>
  <si>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</si>
  <si>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</si>
  <si>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</si>
  <si>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</si>
  <si>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</si>
  <si>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</si>
  <si>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</si>
  <si>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</si>
  <si>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</si>
  <si>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</si>
  <si>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</si>
  <si>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</si>
  <si>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</si>
  <si>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</si>
  <si>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</si>
  <si>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</si>
  <si>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</si>
  <si>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</si>
  <si>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</si>
  <si>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</si>
  <si>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</si>
  <si>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</si>
  <si>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</si>
  <si>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</si>
  <si>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</si>
  <si>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</si>
  <si>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</si>
  <si>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</si>
  <si>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</si>
  <si>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</si>
  <si>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</si>
  <si>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</si>
  <si>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</si>
  <si>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</si>
  <si>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</si>
  <si>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</si>
  <si>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</si>
  <si>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</si>
  <si>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</si>
  <si>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</si>
  <si>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</si>
  <si>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</si>
  <si>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</si>
  <si>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</si>
  <si>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</si>
  <si>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</si>
  <si>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</si>
  <si>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</si>
  <si>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</si>
  <si>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</si>
  <si>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</si>
  <si>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</si>
  <si>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</si>
  <si>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</si>
  <si>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</si>
  <si>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</si>
  <si>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</si>
  <si>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</si>
  <si>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</si>
  <si>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</si>
  <si>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</si>
  <si>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</si>
  <si>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</si>
  <si>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</si>
  <si>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</si>
  <si>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</si>
  <si>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</si>
  <si>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</si>
  <si>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</si>
  <si>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</si>
  <si>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</si>
  <si>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</si>
  <si>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</si>
  <si>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</si>
  <si>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</si>
  <si>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</si>
  <si>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</si>
  <si>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</si>
  <si>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</si>
  <si>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</si>
  <si>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</si>
  <si>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</si>
  <si>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</si>
  <si>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</si>
  <si>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</si>
  <si>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</si>
  <si>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</si>
  <si>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</si>
  <si>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</si>
  <si>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</si>
  <si>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</si>
  <si>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</si>
  <si>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</si>
  <si>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</si>
  <si>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</si>
  <si>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</si>
  <si>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</si>
  <si>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</si>
  <si>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</si>
  <si>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</si>
  <si>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</si>
  <si>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</si>
  <si>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</si>
  <si>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</si>
  <si>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</si>
  <si>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</si>
  <si>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</si>
  <si>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</si>
  <si>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</si>
  <si>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</si>
  <si>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</si>
  <si>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</si>
  <si>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</si>
  <si>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</si>
  <si>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</si>
  <si>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</si>
  <si>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</si>
  <si>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</si>
  <si>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</si>
  <si>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</si>
  <si>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</si>
  <si>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</si>
  <si>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</si>
  <si>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</si>
  <si>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</si>
  <si>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</si>
  <si>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</si>
  <si>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</si>
  <si>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</si>
  <si>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</si>
  <si>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</si>
  <si>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</si>
  <si>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</si>
  <si>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</si>
  <si>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</si>
  <si>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</si>
  <si>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</si>
  <si>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</si>
  <si>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</si>
  <si>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</si>
  <si>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</si>
  <si>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</si>
  <si>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</si>
  <si>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</si>
  <si>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</si>
  <si>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</si>
  <si>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</si>
  <si>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</si>
  <si>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</si>
  <si>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</si>
  <si>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</si>
  <si>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</si>
  <si>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</si>
  <si>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</si>
  <si>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</si>
  <si>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</si>
  <si>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</si>
  <si>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</si>
  <si>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</si>
  <si>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</si>
  <si>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</si>
  <si>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</si>
  <si>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</si>
  <si>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</si>
  <si>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</si>
  <si>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</si>
  <si>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</si>
  <si>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</si>
  <si>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</si>
  <si>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</si>
  <si>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</si>
  <si>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</si>
  <si>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</si>
  <si>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</si>
  <si>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</si>
  <si>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</si>
  <si>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</si>
  <si>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</si>
  <si>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</si>
  <si>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</si>
  <si>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</si>
  <si>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</si>
  <si>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</si>
  <si>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</si>
  <si>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</si>
  <si>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</si>
  <si>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</si>
  <si>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</si>
  <si>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</si>
  <si>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</si>
  <si>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</si>
  <si>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</si>
  <si>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</si>
  <si>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</si>
  <si>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</si>
  <si>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</si>
  <si>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</si>
  <si>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</si>
  <si>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</si>
  <si>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</si>
  <si>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</si>
  <si>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</si>
  <si>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</si>
  <si>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</si>
  <si>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</si>
  <si>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</si>
  <si>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</si>
  <si>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</si>
  <si>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</si>
  <si>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</si>
  <si>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</si>
  <si>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</si>
  <si>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</si>
  <si>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</si>
  <si>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</si>
  <si>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</si>
  <si>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</si>
  <si>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</si>
  <si>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</si>
  <si>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</si>
  <si>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</si>
  <si>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</si>
  <si>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</si>
  <si>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</si>
  <si>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</si>
  <si>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</si>
  <si>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</si>
  <si>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</si>
  <si>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</si>
  <si>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</si>
  <si>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</si>
  <si>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</si>
  <si>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</si>
  <si>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</si>
  <si>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</si>
  <si>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</si>
  <si>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</si>
  <si>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</si>
  <si>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</si>
  <si>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</si>
  <si>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</si>
  <si>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</si>
  <si>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</si>
  <si>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</si>
  <si>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</si>
  <si>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</si>
  <si>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</si>
  <si>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</si>
  <si>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</si>
  <si>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</si>
  <si>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</si>
  <si>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</si>
  <si>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</si>
  <si>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</si>
  <si>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</si>
  <si>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</si>
  <si>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</si>
  <si>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</si>
  <si>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</si>
  <si>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</si>
  <si>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</si>
  <si>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</si>
  <si>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</si>
  <si>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</si>
  <si>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</si>
  <si>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</si>
  <si>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</si>
  <si>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</si>
  <si>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</si>
  <si>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</si>
  <si>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</si>
  <si>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</si>
  <si>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</si>
  <si>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</si>
  <si>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</si>
  <si>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</si>
  <si>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</si>
  <si>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</si>
  <si>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</si>
  <si>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</si>
  <si>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</si>
  <si>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</si>
  <si>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</si>
  <si>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</si>
  <si>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</si>
  <si>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</si>
  <si>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</si>
  <si>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</si>
  <si>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</si>
  <si>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</si>
  <si>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</si>
  <si>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</si>
  <si>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</si>
  <si>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</si>
  <si>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</si>
  <si>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</si>
  <si>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</si>
  <si>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</si>
  <si>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</si>
  <si>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</si>
  <si>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</si>
  <si>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</si>
  <si>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</si>
  <si>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</si>
  <si>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</si>
  <si>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</si>
  <si>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</si>
  <si>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</si>
  <si>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</si>
  <si>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</si>
  <si>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</si>
  <si>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</si>
  <si>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</si>
  <si>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</si>
  <si>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</si>
  <si>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</si>
  <si>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</si>
  <si>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</si>
  <si>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</si>
  <si>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</si>
  <si>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</si>
  <si>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</si>
  <si>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</si>
  <si>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</si>
  <si>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</si>
  <si>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</si>
  <si>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</si>
  <si>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</si>
  <si>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</si>
  <si>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</si>
  <si>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</si>
  <si>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</si>
  <si>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</si>
  <si>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</si>
  <si>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</si>
  <si>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</si>
  <si>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</si>
  <si>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</si>
  <si>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</si>
  <si>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</si>
  <si>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</si>
  <si>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</si>
  <si>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</si>
  <si>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</si>
  <si>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</si>
  <si>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</si>
  <si>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</si>
  <si>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</si>
  <si>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</si>
  <si>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</si>
  <si>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</si>
  <si>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</si>
  <si>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</si>
  <si>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</si>
  <si>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</si>
  <si>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</si>
  <si>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</si>
  <si>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</si>
  <si>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</si>
  <si>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</si>
  <si>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</si>
  <si>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</si>
  <si>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</si>
  <si>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</si>
  <si>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</si>
  <si>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</si>
  <si>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</si>
  <si>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</si>
  <si>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</si>
  <si>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</si>
  <si>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</si>
  <si>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</si>
  <si>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</si>
  <si>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</si>
  <si>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</si>
  <si>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</si>
  <si>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</si>
  <si>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</si>
  <si>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</si>
  <si>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</si>
  <si>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</si>
  <si>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</si>
  <si>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</si>
  <si>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</si>
  <si>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</si>
  <si>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</si>
  <si>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</si>
  <si>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</si>
  <si>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</si>
  <si>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</si>
  <si>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</si>
  <si>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</si>
  <si>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</si>
  <si>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</si>
  <si>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</si>
  <si>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</si>
  <si>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</si>
  <si>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</si>
  <si>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</si>
  <si>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</si>
  <si>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</si>
  <si>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</si>
  <si>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</si>
  <si>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</si>
  <si>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</si>
  <si>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</si>
  <si>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</si>
  <si>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</si>
  <si>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</si>
  <si>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</si>
  <si>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</si>
  <si>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</si>
  <si>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</si>
  <si>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</si>
  <si>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</si>
  <si>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</si>
  <si>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</si>
  <si>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</si>
  <si>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</si>
  <si>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</si>
  <si>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</si>
  <si>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</si>
  <si>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</si>
  <si>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</si>
  <si>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</si>
  <si>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</si>
  <si>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</si>
  <si>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</si>
  <si>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</si>
  <si>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</si>
  <si>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</si>
  <si>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</si>
  <si>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</si>
  <si>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</si>
  <si>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</si>
  <si>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</si>
  <si>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</si>
  <si>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</si>
  <si>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</si>
  <si>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</si>
  <si>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</si>
  <si>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</si>
  <si>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</si>
  <si>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</si>
  <si>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</si>
  <si>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</si>
  <si>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</si>
  <si>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</si>
  <si>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</si>
  <si>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</si>
  <si>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</si>
  <si>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</si>
  <si>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</si>
  <si>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</si>
  <si>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</si>
  <si>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</si>
  <si>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</si>
  <si>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</si>
  <si>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</si>
  <si>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</si>
  <si>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</si>
  <si>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</si>
  <si>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</si>
  <si>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</si>
  <si>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</si>
  <si>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</si>
  <si>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</si>
  <si>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</si>
  <si>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</si>
  <si>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</si>
  <si>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</si>
  <si>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</si>
  <si>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</si>
  <si>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</si>
  <si>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</si>
  <si>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</si>
  <si>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</si>
  <si>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</si>
  <si>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</si>
  <si>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</si>
  <si>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</si>
  <si>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</si>
  <si>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</si>
  <si>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</si>
  <si>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</si>
  <si>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</si>
  <si>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</si>
  <si>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</si>
  <si>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</si>
  <si>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</si>
  <si>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</si>
  <si>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</si>
  <si>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</si>
  <si>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</si>
  <si>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</si>
  <si>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</si>
  <si>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</si>
  <si>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</si>
  <si>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</si>
  <si>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</si>
  <si>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</si>
  <si>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</si>
  <si>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</si>
  <si>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</si>
  <si>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</si>
  <si>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</si>
  <si>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</si>
  <si>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</si>
  <si>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</si>
  <si>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</si>
  <si>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</si>
  <si>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</si>
  <si>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</si>
  <si>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</si>
  <si>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</si>
  <si>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</si>
  <si>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</si>
  <si>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</si>
  <si>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</si>
  <si>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</si>
  <si>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</si>
  <si>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</si>
  <si>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</si>
  <si>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</si>
  <si>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</si>
  <si>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</si>
  <si>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</si>
  <si>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</si>
  <si>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</si>
  <si>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</si>
  <si>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</si>
  <si>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</si>
  <si>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</si>
  <si>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</si>
  <si>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</si>
  <si>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</si>
  <si>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</si>
  <si>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</si>
  <si>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</si>
  <si>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</si>
  <si>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</si>
  <si>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</si>
  <si>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</si>
  <si>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</si>
  <si>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</si>
  <si>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</si>
  <si>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</si>
  <si>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</si>
  <si>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</si>
  <si>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</si>
  <si>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</si>
  <si>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</si>
  <si>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</si>
  <si>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</si>
  <si>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</si>
  <si>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</si>
  <si>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</si>
  <si>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</si>
  <si>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</si>
  <si>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</si>
  <si>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</si>
  <si>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</si>
  <si>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</si>
  <si>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</si>
  <si>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</si>
  <si>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</si>
  <si>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</si>
  <si>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</si>
  <si>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</si>
  <si>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</si>
  <si>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</si>
  <si>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</si>
  <si>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</si>
  <si>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</si>
  <si>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</si>
  <si>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</si>
  <si>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</si>
  <si>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</si>
  <si>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</si>
  <si>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</si>
  <si>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</si>
  <si>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</si>
  <si>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</si>
  <si>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</si>
  <si>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</si>
  <si>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</si>
  <si>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</si>
  <si>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</si>
  <si>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</si>
  <si>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</si>
  <si>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</si>
  <si>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</si>
  <si>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</si>
  <si>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</si>
  <si>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</si>
  <si>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</si>
  <si>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</si>
  <si>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</si>
  <si>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</si>
  <si>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</si>
  <si>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</si>
  <si>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</si>
  <si>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</si>
  <si>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</si>
  <si>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</si>
  <si>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</si>
  <si>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</si>
  <si>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</si>
  <si>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</si>
  <si>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</si>
  <si>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</si>
  <si>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</si>
  <si>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</si>
  <si>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</si>
  <si>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</si>
  <si>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</si>
  <si>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</si>
  <si>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</si>
  <si>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</si>
  <si>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</si>
  <si>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</si>
  <si>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</si>
  <si>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</si>
  <si>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</si>
  <si>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</si>
  <si>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</si>
  <si>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</si>
  <si>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</si>
  <si>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</si>
  <si>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</si>
  <si>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</si>
  <si>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</si>
  <si>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</si>
  <si>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</si>
  <si>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</si>
  <si>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</si>
  <si>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</si>
  <si>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</si>
  <si>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</si>
  <si>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</si>
  <si>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</si>
  <si>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</si>
  <si>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</si>
  <si>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</si>
  <si>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</si>
  <si>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</si>
  <si>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</si>
  <si>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</si>
  <si>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</si>
  <si>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</si>
  <si>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</si>
  <si>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</si>
  <si>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</si>
  <si>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</si>
  <si>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</si>
  <si>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</si>
  <si>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</si>
  <si>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</si>
  <si>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</si>
  <si>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</si>
  <si>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</si>
  <si>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</si>
  <si>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</si>
  <si>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</si>
  <si>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</si>
  <si>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</si>
  <si>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</si>
  <si>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</si>
  <si>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</si>
  <si>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</si>
  <si>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</si>
  <si>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</si>
  <si>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</si>
  <si>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</si>
  <si>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</si>
  <si>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</si>
  <si>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</si>
  <si>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</si>
  <si>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</si>
  <si>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</si>
  <si>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</si>
  <si>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</si>
  <si>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</si>
  <si>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</si>
  <si>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</si>
  <si>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</si>
  <si>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</si>
  <si>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</si>
  <si>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</si>
  <si>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</si>
  <si>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</si>
  <si>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</si>
  <si>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</si>
  <si>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</si>
  <si>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</si>
  <si>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</si>
  <si>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</si>
  <si>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</si>
  <si>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</si>
  <si>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</si>
  <si>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</si>
  <si>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</si>
  <si>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</si>
  <si>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</si>
  <si>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</si>
  <si>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</si>
  <si>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</si>
  <si>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</si>
  <si>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</si>
  <si>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</si>
  <si>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</si>
  <si>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</si>
  <si>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</si>
  <si>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</si>
  <si>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</si>
  <si>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</si>
  <si>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</si>
  <si>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</si>
  <si>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</si>
  <si>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</si>
  <si>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</si>
  <si>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</si>
  <si>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</si>
  <si>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</si>
  <si>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</si>
  <si>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</si>
  <si>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</si>
  <si>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</si>
  <si>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</si>
  <si>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</si>
  <si>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</si>
  <si>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</si>
  <si>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</si>
  <si>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</si>
  <si>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</si>
  <si>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</si>
  <si>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</si>
  <si>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</si>
  <si>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</si>
  <si>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</si>
  <si>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</si>
  <si>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</si>
  <si>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</si>
  <si>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</si>
  <si>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</si>
  <si>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</si>
  <si>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</si>
  <si>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</si>
  <si>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</si>
  <si>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</si>
  <si>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</si>
  <si>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</si>
  <si>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</si>
  <si>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</si>
  <si>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</si>
  <si>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</si>
  <si>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</si>
  <si>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</si>
  <si>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</si>
  <si>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</si>
  <si>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</si>
  <si>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</si>
  <si>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</si>
  <si>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</si>
  <si>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</si>
  <si>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</si>
  <si>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</si>
  <si>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</si>
  <si>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</si>
  <si>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</si>
  <si>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</si>
  <si>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</si>
  <si>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</si>
  <si>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</si>
  <si>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</si>
  <si>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</si>
  <si>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</si>
  <si>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</si>
  <si>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</si>
  <si>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</si>
  <si>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</si>
  <si>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</si>
  <si>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</si>
  <si>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</si>
  <si>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</si>
  <si>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</si>
  <si>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</si>
  <si>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</si>
  <si>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</si>
  <si>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</si>
  <si>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</si>
  <si>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</si>
  <si>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</si>
  <si>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</si>
  <si>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</si>
  <si>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</si>
  <si>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</si>
  <si>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</si>
  <si>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</si>
  <si>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</si>
  <si>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</si>
  <si>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</si>
  <si>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</si>
  <si>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</si>
  <si>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</si>
  <si>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</si>
  <si>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</si>
  <si>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</si>
  <si>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</si>
  <si>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</si>
  <si>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</si>
  <si>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</si>
  <si>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</si>
  <si>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</si>
  <si>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</si>
  <si>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</si>
  <si>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</si>
  <si>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</si>
  <si>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</si>
  <si>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</si>
  <si>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</si>
  <si>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</si>
  <si>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</si>
  <si>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</si>
  <si>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</si>
  <si>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</si>
  <si>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</si>
  <si>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</si>
  <si>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</si>
  <si>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</si>
  <si>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</si>
  <si>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</si>
  <si>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</si>
  <si>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</si>
  <si>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</si>
  <si>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</si>
  <si>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</si>
  <si>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</si>
  <si>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</si>
  <si>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</si>
  <si>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</si>
  <si>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</si>
  <si>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</si>
  <si>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</si>
  <si>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</si>
  <si>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</si>
  <si>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</si>
  <si>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</si>
  <si>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</si>
  <si>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</si>
  <si>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</si>
  <si>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</si>
  <si>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</si>
  <si>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</si>
  <si>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</si>
  <si>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</si>
  <si>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</si>
  <si>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</si>
  <si>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</si>
  <si>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</si>
  <si>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</si>
  <si>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</si>
  <si>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</si>
  <si>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</si>
  <si>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</si>
  <si>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</si>
  <si>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</si>
  <si>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</si>
  <si>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</si>
  <si>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</si>
  <si>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</si>
  <si>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</si>
  <si>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</si>
  <si>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</si>
  <si>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</si>
  <si>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</si>
  <si>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</si>
  <si>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</si>
  <si>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</si>
  <si>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</si>
  <si>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</si>
  <si>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</si>
  <si>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</si>
  <si>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</si>
  <si>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</si>
  <si>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</si>
  <si>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</si>
  <si>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</si>
  <si>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</si>
  <si>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</si>
  <si>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</si>
  <si>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</si>
  <si>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</si>
  <si>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</si>
  <si>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</si>
  <si>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</si>
  <si>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</si>
  <si>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</si>
  <si>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</si>
  <si>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</si>
  <si>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</si>
  <si>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</si>
  <si>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</si>
  <si>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</si>
  <si>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</si>
  <si>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</si>
  <si>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</si>
  <si>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</si>
  <si>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</si>
  <si>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</si>
  <si>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</si>
  <si>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</si>
  <si>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</si>
  <si>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</si>
  <si>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</si>
  <si>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</si>
  <si>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</si>
  <si>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</si>
  <si>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</si>
  <si>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</si>
  <si>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</si>
  <si>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</si>
  <si>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</si>
  <si>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</si>
  <si>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</si>
  <si>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</si>
  <si>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</si>
  <si>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</si>
  <si>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</si>
  <si>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</si>
  <si>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</si>
  <si>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</si>
  <si>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</si>
  <si>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</si>
  <si>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</si>
  <si>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</si>
  <si>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</si>
  <si>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</si>
  <si>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</si>
  <si>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</si>
  <si>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</si>
  <si>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</si>
  <si>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</si>
  <si>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</si>
  <si>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</si>
  <si>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</si>
  <si>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</si>
  <si>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</si>
  <si>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</si>
  <si>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</si>
  <si>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</si>
  <si>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</si>
  <si>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</si>
  <si>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</si>
  <si>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</si>
  <si>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</si>
  <si>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</si>
  <si>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</si>
  <si>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</si>
  <si>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</si>
  <si>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</si>
  <si>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</si>
  <si>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</si>
  <si>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</si>
  <si>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</si>
  <si>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</si>
  <si>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</si>
  <si>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</si>
  <si>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</si>
  <si>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</si>
  <si>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</si>
  <si>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</si>
  <si>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</si>
  <si>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</si>
  <si>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</si>
  <si>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</si>
  <si>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</si>
  <si>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</si>
  <si>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</si>
  <si>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</si>
  <si>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</si>
  <si>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</si>
  <si>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</si>
  <si>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</si>
  <si>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</si>
  <si>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</si>
  <si>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</si>
  <si>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</si>
  <si>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</si>
  <si>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</si>
  <si>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</si>
  <si>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</si>
  <si>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</si>
  <si>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</si>
  <si>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</si>
  <si>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</si>
  <si>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</si>
  <si>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</si>
  <si>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</si>
  <si>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</si>
  <si>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</si>
  <si>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</si>
  <si>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</si>
  <si>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</si>
  <si>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</si>
  <si>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</si>
  <si>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</si>
  <si>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</si>
  <si>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</si>
  <si>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</si>
  <si>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</si>
  <si>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</si>
  <si>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</si>
  <si>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</si>
  <si>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</si>
  <si>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</si>
  <si>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</si>
  <si>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</si>
  <si>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</si>
  <si>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</si>
  <si>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</si>
  <si>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</si>
  <si>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</si>
  <si>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</si>
  <si>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</si>
  <si>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</si>
  <si>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</si>
  <si>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</si>
  <si>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</si>
  <si>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</si>
  <si>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</si>
  <si>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</si>
  <si>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</si>
  <si>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</si>
  <si>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</si>
  <si>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</si>
  <si>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</si>
  <si>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</si>
  <si>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</si>
  <si>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</si>
  <si>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</si>
  <si>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</si>
  <si>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</si>
  <si>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</si>
  <si>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</si>
  <si>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</si>
  <si>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</si>
  <si>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</si>
  <si>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</si>
  <si>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</si>
  <si>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</si>
  <si>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</si>
  <si>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</si>
  <si>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</si>
  <si>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</si>
  <si>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</si>
  <si>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</si>
  <si>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</si>
  <si>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</si>
  <si>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</si>
  <si>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</si>
  <si>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</si>
  <si>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</si>
  <si>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</si>
  <si>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</si>
  <si>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</si>
  <si>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</si>
  <si>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</si>
  <si>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</si>
  <si>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</si>
  <si>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</si>
  <si>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</si>
  <si>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</si>
  <si>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</si>
  <si>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</si>
  <si>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</si>
  <si>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</si>
  <si>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</si>
  <si>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</si>
  <si>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</si>
  <si>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</si>
  <si>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</si>
  <si>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</si>
  <si>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</si>
  <si>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</si>
  <si>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</si>
  <si>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</si>
  <si>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</si>
  <si>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</si>
  <si>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</si>
  <si>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</si>
  <si>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</si>
  <si>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</si>
  <si>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</si>
  <si>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</si>
  <si>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</si>
  <si>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</si>
  <si>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</si>
  <si>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</si>
  <si>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</si>
  <si>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</si>
  <si>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</si>
  <si>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</si>
  <si>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</si>
  <si>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</si>
  <si>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</si>
  <si>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</si>
  <si>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</si>
  <si>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</si>
  <si>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</si>
  <si>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</si>
  <si>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</si>
  <si>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</si>
  <si>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</si>
  <si>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</si>
  <si>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</si>
  <si>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</si>
  <si>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</si>
  <si>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</si>
  <si>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</si>
  <si>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</si>
  <si>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</si>
  <si>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</si>
  <si>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</si>
  <si>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</si>
  <si>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</si>
  <si>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</si>
  <si>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</si>
  <si>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</si>
  <si>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</si>
  <si>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</si>
  <si>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</si>
  <si>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</si>
  <si>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</si>
  <si>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</si>
  <si>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</si>
  <si>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</si>
  <si>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</si>
  <si>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</si>
  <si>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</si>
  <si>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</si>
  <si>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</si>
  <si>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</si>
  <si>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</si>
  <si>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</si>
  <si>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</si>
  <si>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</si>
  <si>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</si>
  <si>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</si>
  <si>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</si>
  <si>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</si>
  <si>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</si>
  <si>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</si>
  <si>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</si>
  <si>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</si>
  <si>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</si>
  <si>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</si>
  <si>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</si>
  <si>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</si>
  <si>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</si>
  <si>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</si>
  <si>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</si>
  <si>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</si>
  <si>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</si>
  <si>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</si>
  <si>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</si>
  <si>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</si>
  <si>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</si>
  <si>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</si>
  <si>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</si>
  <si>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</si>
  <si>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</si>
  <si>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</si>
  <si>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</si>
  <si>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</si>
  <si>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</si>
  <si>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</si>
  <si>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</si>
  <si>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</si>
  <si>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</si>
  <si>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</si>
  <si>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</si>
  <si>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</si>
  <si>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</si>
  <si>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</si>
  <si>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</si>
  <si>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</si>
  <si>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</si>
  <si>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</si>
  <si>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</si>
  <si>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</si>
  <si>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</si>
  <si>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</si>
  <si>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</si>
  <si>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</si>
  <si>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</si>
  <si>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</si>
  <si>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</si>
  <si>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</si>
  <si>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</si>
  <si>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</si>
  <si>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</si>
  <si>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</si>
  <si>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</si>
  <si>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</si>
  <si>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</si>
  <si>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</si>
  <si>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</si>
  <si>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</si>
  <si>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</si>
  <si>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</si>
  <si>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</si>
  <si>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</si>
  <si>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</si>
  <si>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</si>
  <si>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</si>
  <si>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</si>
  <si>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</si>
  <si>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</si>
  <si>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</si>
  <si>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</si>
  <si>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</si>
  <si>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</si>
  <si>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</si>
  <si>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</si>
  <si>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</si>
  <si>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</si>
  <si>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</si>
  <si>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</si>
  <si>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</si>
  <si>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</si>
  <si>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</si>
  <si>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</si>
  <si>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</si>
  <si>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</si>
  <si>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</si>
  <si>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</si>
  <si>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</si>
  <si>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</si>
  <si>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</si>
  <si>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</si>
  <si>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</si>
  <si>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</si>
  <si>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</si>
  <si>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</si>
  <si>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</si>
  <si>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</si>
  <si>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</si>
  <si>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</si>
  <si>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</si>
  <si>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</si>
  <si>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</si>
  <si>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</si>
  <si>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</si>
  <si>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</si>
  <si>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</si>
  <si>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</si>
  <si>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</si>
  <si>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</si>
  <si>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</si>
  <si>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</si>
  <si>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</si>
  <si>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</si>
  <si>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</si>
  <si>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</si>
  <si>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</si>
  <si>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</si>
  <si>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</si>
  <si>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</si>
  <si>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</si>
  <si>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</si>
  <si>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</si>
  <si>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</si>
  <si>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</si>
  <si>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</si>
  <si>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</si>
  <si>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</si>
  <si>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</si>
  <si>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</si>
  <si>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</si>
  <si>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</si>
  <si>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</si>
  <si>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</si>
  <si>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</si>
  <si>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</si>
  <si>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</si>
  <si>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</si>
  <si>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</si>
  <si>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</si>
  <si>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</si>
  <si>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</si>
  <si>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</si>
  <si>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</si>
  <si>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</si>
  <si>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</si>
  <si>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</si>
  <si>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</si>
  <si>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</si>
  <si>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</si>
  <si>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</si>
  <si>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</si>
  <si>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</si>
  <si>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</si>
  <si>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</si>
  <si>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</si>
  <si>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</si>
  <si>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</si>
  <si>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</si>
  <si>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</si>
  <si>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</si>
  <si>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</si>
  <si>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</si>
  <si>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</si>
  <si>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</si>
  <si>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</si>
  <si>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</si>
  <si>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</si>
  <si>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</si>
  <si>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</si>
  <si>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</si>
  <si>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</si>
  <si>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</si>
  <si>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</si>
  <si>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</si>
  <si>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</si>
  <si>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</si>
  <si>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</si>
  <si>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</si>
  <si>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</si>
  <si>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</si>
  <si>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</si>
  <si>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</si>
  <si>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</si>
  <si>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</si>
  <si>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</si>
  <si>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</si>
  <si>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</si>
  <si>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</si>
  <si>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</si>
  <si>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</si>
  <si>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</si>
  <si>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</si>
  <si>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</si>
  <si>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</si>
  <si>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</si>
  <si>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</si>
  <si>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</si>
  <si>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</si>
  <si>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</si>
  <si>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</si>
  <si>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</si>
  <si>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</si>
  <si>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</si>
  <si>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</si>
  <si>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</si>
  <si>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</si>
  <si>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</si>
  <si>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</si>
  <si>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</si>
  <si>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</si>
  <si>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</si>
  <si>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</si>
  <si>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</si>
  <si>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</si>
  <si>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</si>
  <si>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</si>
  <si>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</si>
  <si>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</si>
  <si>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</si>
  <si>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</si>
  <si>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</si>
  <si>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</si>
  <si>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</si>
  <si>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</si>
  <si>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</si>
  <si>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</si>
  <si>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</si>
  <si>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</si>
  <si>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</si>
  <si>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</si>
  <si>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</si>
  <si>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</si>
  <si>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</si>
  <si>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</si>
  <si>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</si>
  <si>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</si>
  <si>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</si>
  <si>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</si>
  <si>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</si>
  <si>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</si>
  <si>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</si>
  <si>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</si>
  <si>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</si>
  <si>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</si>
  <si>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</si>
  <si>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</si>
  <si>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</si>
  <si>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</si>
  <si>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</si>
  <si>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</si>
  <si>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</si>
  <si>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</si>
  <si>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</si>
  <si>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</si>
  <si>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</si>
  <si>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</si>
  <si>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</si>
  <si>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</si>
  <si>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</si>
  <si>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</si>
  <si>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</si>
  <si>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</si>
  <si>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</si>
  <si>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</si>
  <si>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</si>
  <si>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</si>
  <si>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</si>
  <si>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</si>
  <si>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</si>
  <si>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</si>
  <si>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</si>
  <si>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</si>
  <si>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</si>
  <si>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</si>
  <si>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</si>
  <si>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</si>
  <si>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</si>
  <si>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</si>
  <si>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</si>
  <si>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</si>
  <si>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</si>
  <si>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</si>
  <si>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</si>
  <si>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</si>
  <si>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</si>
  <si>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</si>
  <si>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</si>
  <si>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</si>
  <si>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</si>
  <si>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</si>
  <si>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</si>
  <si>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</si>
  <si>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</si>
  <si>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</si>
  <si>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</si>
  <si>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</si>
  <si>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</si>
  <si>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</si>
  <si>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</si>
  <si>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</si>
  <si>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</si>
  <si>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</si>
  <si>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</si>
  <si>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</si>
  <si>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</si>
  <si>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</si>
  <si>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</si>
  <si>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</si>
  <si>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</si>
  <si>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</si>
  <si>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</si>
  <si>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</si>
  <si>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</si>
  <si>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</si>
  <si>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</si>
  <si>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</si>
  <si>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</si>
  <si>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</si>
  <si>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</si>
  <si>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</si>
  <si>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</si>
  <si>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</si>
  <si>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</si>
  <si>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</si>
  <si>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</si>
  <si>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</si>
  <si>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</si>
  <si>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</si>
  <si>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</si>
  <si>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</si>
  <si>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</si>
  <si>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</si>
  <si>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</si>
  <si>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</si>
  <si>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</si>
  <si>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</si>
  <si>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</si>
  <si>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</si>
  <si>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</si>
  <si>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</si>
  <si>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</si>
  <si>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</si>
  <si>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</si>
  <si>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</si>
  <si>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</si>
  <si>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</si>
  <si>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</si>
  <si>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</si>
  <si>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</si>
  <si>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</si>
  <si>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</si>
  <si>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</si>
  <si>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</si>
  <si>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</si>
  <si>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</si>
  <si>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</si>
  <si>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</si>
  <si>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</si>
  <si>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</si>
  <si>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</si>
  <si>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</si>
  <si>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</si>
  <si>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</si>
  <si>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</si>
  <si>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</si>
  <si>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</si>
  <si>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</si>
  <si>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</si>
  <si>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</si>
  <si>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</si>
  <si>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</si>
  <si>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</si>
  <si>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</si>
  <si>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</si>
  <si>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</si>
  <si>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</si>
  <si>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</si>
  <si>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</si>
  <si>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</si>
  <si>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</si>
  <si>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</si>
  <si>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</si>
  <si>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</si>
  <si>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</si>
  <si>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</si>
  <si>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</si>
  <si>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</si>
  <si>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</si>
  <si>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</si>
  <si>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</si>
  <si>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</si>
  <si>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</si>
  <si>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</si>
  <si>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</si>
  <si>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</si>
  <si>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</si>
  <si>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</si>
  <si>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</si>
  <si>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</si>
  <si>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</si>
  <si>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</si>
  <si>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</si>
  <si>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</si>
  <si>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</si>
  <si>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</si>
  <si>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</si>
  <si>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</si>
  <si>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</si>
  <si>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</si>
  <si>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</si>
  <si>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</si>
  <si>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</si>
  <si>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</si>
  <si>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</si>
  <si>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</si>
  <si>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</si>
  <si>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</si>
  <si>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</si>
  <si>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</si>
  <si>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</si>
  <si>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</si>
  <si>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</si>
  <si>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</si>
  <si>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</si>
  <si>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</si>
  <si>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</si>
  <si>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</si>
  <si>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</si>
  <si>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</si>
  <si>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</si>
  <si>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</si>
  <si>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</si>
  <si>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</si>
  <si>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</si>
  <si>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</si>
  <si>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</si>
  <si>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</si>
  <si>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</si>
  <si>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</si>
  <si>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</si>
  <si>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</si>
  <si>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</si>
  <si>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</si>
  <si>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</si>
  <si>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</si>
  <si>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</si>
  <si>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</si>
  <si>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</si>
  <si>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</si>
  <si>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</si>
  <si>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</si>
  <si>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</si>
  <si>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</si>
  <si>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</si>
  <si>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</si>
  <si>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</si>
  <si>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</si>
  <si>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</si>
  <si>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</si>
  <si>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</si>
  <si>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</si>
  <si>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</si>
  <si>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</si>
  <si>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</si>
  <si>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</si>
  <si>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</si>
  <si>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</si>
  <si>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</si>
  <si>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</si>
  <si>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</si>
  <si>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</si>
  <si>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</si>
  <si>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</si>
  <si>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</si>
  <si>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</si>
  <si>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</si>
  <si>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</si>
  <si>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</si>
  <si>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</si>
  <si>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</si>
  <si>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</si>
  <si>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</si>
  <si>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</si>
  <si>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</si>
  <si>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</si>
  <si>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</si>
  <si>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</si>
  <si>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</si>
  <si>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</si>
  <si>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</si>
  <si>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</si>
  <si>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</si>
  <si>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</si>
  <si>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</si>
  <si>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</si>
  <si>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</si>
  <si>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</si>
  <si>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</si>
  <si>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</si>
  <si>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</si>
  <si>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</si>
  <si>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</si>
  <si>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</si>
  <si>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</si>
  <si>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</si>
  <si>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</si>
  <si>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</si>
  <si>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</si>
  <si>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</si>
  <si>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</si>
  <si>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</si>
  <si>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</si>
  <si>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</si>
  <si>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</si>
  <si>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</si>
  <si>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</si>
  <si>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</si>
  <si>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</si>
  <si>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</si>
  <si>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</si>
  <si>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</si>
  <si>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</si>
  <si>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</si>
  <si>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</si>
  <si>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</si>
  <si>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</si>
  <si>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</si>
  <si>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</si>
  <si>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</si>
  <si>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</si>
  <si>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</si>
  <si>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</si>
  <si>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</si>
  <si>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</si>
  <si>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</si>
  <si>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</si>
  <si>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</si>
  <si>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</si>
  <si>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</si>
  <si>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</si>
  <si>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</si>
  <si>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</si>
  <si>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</si>
  <si>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</si>
  <si>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</si>
  <si>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</si>
  <si>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</si>
  <si>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</si>
  <si>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</si>
  <si>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</si>
  <si>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</si>
  <si>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</si>
  <si>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</si>
  <si>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</si>
  <si>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</si>
  <si>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</si>
  <si>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</si>
  <si>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</si>
  <si>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</si>
  <si>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</si>
  <si>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</si>
  <si>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</si>
  <si>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</si>
  <si>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</si>
  <si>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</si>
  <si>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</si>
  <si>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</si>
  <si>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</si>
  <si>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</si>
  <si>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</si>
  <si>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</si>
  <si>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</si>
  <si>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</si>
  <si>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</si>
  <si>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</si>
  <si>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</si>
  <si>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</si>
  <si>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</si>
  <si>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</si>
  <si>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</si>
  <si>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</si>
  <si>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</si>
  <si>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</si>
  <si>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</si>
  <si>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</si>
  <si>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</si>
  <si>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</si>
  <si>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</si>
  <si>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</si>
  <si>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</si>
  <si>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</si>
  <si>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</si>
  <si>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</si>
  <si>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</si>
  <si>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</si>
  <si>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</si>
  <si>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</si>
  <si>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</si>
  <si>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</si>
  <si>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</si>
  <si>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</si>
  <si>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</si>
  <si>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</si>
  <si>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</si>
  <si>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</si>
  <si>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</si>
  <si>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</si>
  <si>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</si>
  <si>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</si>
  <si>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</si>
  <si>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</si>
  <si>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</si>
  <si>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</si>
  <si>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</si>
  <si>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</si>
  <si>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</si>
  <si>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</si>
  <si>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</si>
  <si>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</si>
  <si>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</si>
  <si>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</si>
  <si>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</si>
  <si>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</si>
  <si>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</si>
  <si>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</si>
  <si>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</si>
  <si>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</si>
  <si>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</si>
  <si>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</si>
  <si>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</si>
  <si>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</si>
  <si>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</si>
  <si>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</si>
  <si>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</si>
  <si>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</si>
  <si>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</si>
  <si>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</si>
  <si>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</si>
  <si>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</si>
  <si>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</si>
  <si>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</si>
  <si>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</si>
  <si>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</si>
  <si>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</si>
  <si>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</si>
  <si>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</si>
  <si>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</si>
  <si>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</si>
  <si>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</si>
  <si>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</si>
  <si>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</si>
  <si>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</si>
  <si>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</si>
  <si>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</si>
  <si>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</si>
  <si>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</si>
  <si>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</si>
  <si>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</si>
  <si>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</si>
  <si>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</si>
  <si>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</si>
  <si>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</si>
  <si>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</si>
  <si>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</si>
  <si>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</si>
  <si>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</si>
  <si>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</si>
  <si>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</si>
  <si>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</si>
  <si>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</si>
  <si>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</si>
  <si>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</si>
  <si>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</si>
  <si>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</si>
  <si>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</si>
  <si>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</si>
  <si>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</si>
  <si>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</si>
  <si>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</si>
  <si>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</si>
  <si>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</si>
  <si>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</si>
  <si>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</si>
  <si>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</si>
  <si>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</si>
  <si>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</si>
  <si>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</si>
  <si>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</si>
  <si>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</si>
  <si>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</si>
  <si>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</si>
  <si>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</si>
  <si>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</si>
  <si>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</si>
  <si>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</si>
  <si>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</si>
  <si>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</si>
  <si>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</si>
  <si>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</si>
  <si>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</si>
  <si>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</si>
  <si>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</si>
  <si>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</si>
  <si>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</si>
  <si>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</si>
  <si>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</si>
  <si>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</si>
  <si>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</si>
  <si>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</si>
  <si>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</si>
  <si>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</si>
  <si>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</si>
  <si>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</si>
  <si>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</si>
  <si>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</si>
  <si>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</si>
  <si>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</si>
  <si>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</si>
  <si>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</si>
  <si>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</si>
  <si>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</si>
  <si>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</si>
  <si>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</si>
  <si>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</si>
  <si>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</si>
  <si>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</si>
  <si>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</si>
  <si>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</si>
  <si>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</si>
  <si>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</si>
  <si>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</si>
  <si>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</si>
  <si>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</si>
  <si>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</si>
  <si>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</si>
  <si>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</si>
  <si>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</si>
  <si>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</si>
  <si>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</si>
  <si>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</si>
  <si>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</si>
  <si>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</si>
  <si>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</si>
  <si>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</si>
  <si>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</si>
  <si>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</si>
  <si>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</si>
  <si>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</si>
  <si>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</si>
  <si>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</si>
  <si>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</si>
  <si>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</si>
  <si>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</si>
  <si>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</si>
  <si>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</si>
  <si>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</si>
  <si>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</si>
  <si>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</si>
  <si>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</si>
  <si>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</si>
  <si>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</si>
  <si>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</si>
  <si>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</si>
  <si>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</si>
  <si>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</si>
  <si>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</si>
  <si>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</si>
  <si>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</si>
  <si>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</si>
  <si>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</si>
  <si>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</si>
  <si>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</si>
  <si>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</si>
  <si>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</si>
  <si>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</si>
  <si>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</si>
  <si>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</si>
  <si>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</si>
  <si>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</si>
  <si>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</si>
  <si>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</si>
  <si>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</si>
  <si>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</si>
  <si>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</si>
  <si>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</si>
  <si>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</si>
  <si>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</si>
  <si>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</si>
  <si>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</si>
  <si>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</si>
  <si>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</si>
  <si>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</si>
  <si>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</si>
  <si>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</si>
  <si>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</si>
  <si>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</si>
  <si>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</si>
  <si>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</si>
  <si>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</si>
  <si>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</si>
  <si>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</si>
  <si>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</si>
  <si>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</si>
  <si>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</si>
  <si>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</si>
  <si>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</si>
  <si>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</si>
  <si>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</si>
  <si>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</si>
  <si>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</si>
  <si>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</si>
  <si>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</si>
  <si>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</si>
  <si>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</si>
  <si>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</si>
  <si>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</si>
  <si>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</si>
  <si>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</si>
  <si>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</si>
  <si>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</si>
  <si>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</si>
  <si>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</si>
  <si>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</si>
  <si>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</si>
  <si>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</si>
  <si>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</si>
  <si>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</si>
  <si>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</si>
  <si>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</si>
  <si>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</si>
  <si>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</si>
  <si>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</si>
  <si>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</si>
  <si>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</si>
  <si>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</si>
  <si>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</si>
  <si>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</si>
  <si>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</si>
  <si>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</si>
  <si>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</si>
  <si>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</si>
  <si>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</si>
  <si>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</si>
  <si>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</si>
  <si>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</si>
  <si>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</si>
  <si>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</si>
  <si>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</si>
  <si>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</si>
  <si>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</si>
  <si>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</si>
  <si>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</si>
  <si>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</si>
  <si>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</si>
  <si>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</si>
  <si>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</si>
  <si>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</si>
  <si>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</si>
  <si>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</si>
  <si>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</si>
  <si>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</si>
  <si>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</si>
  <si>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</si>
  <si>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</si>
  <si>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</si>
  <si>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</si>
  <si>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</si>
  <si>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</si>
  <si>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</si>
  <si>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</si>
  <si>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</si>
  <si>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</si>
  <si>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</si>
  <si>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</si>
  <si>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</si>
  <si>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</si>
  <si>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</si>
  <si>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</si>
  <si>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</si>
  <si>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</si>
  <si>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</si>
  <si>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</si>
  <si>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</si>
  <si>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</si>
  <si>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</si>
  <si>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</si>
  <si>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</si>
  <si>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</si>
  <si>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</si>
  <si>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</si>
  <si>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</si>
  <si>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</si>
  <si>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</si>
  <si>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</si>
  <si>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</si>
  <si>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</si>
  <si>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</si>
  <si>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</si>
  <si>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</si>
  <si>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</si>
  <si>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</si>
  <si>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</si>
  <si>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</si>
  <si>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</si>
  <si>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</si>
  <si>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</si>
  <si>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</si>
  <si>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</si>
  <si>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</si>
  <si>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</si>
  <si>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</si>
  <si>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</si>
  <si>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</si>
  <si>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</si>
  <si>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</si>
  <si>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</si>
  <si>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</si>
  <si>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</si>
  <si>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</si>
  <si>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</si>
  <si>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</si>
  <si>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</si>
  <si>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</si>
  <si>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</si>
  <si>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</si>
  <si>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</si>
  <si>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</si>
  <si>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</si>
  <si>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</si>
  <si>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</si>
  <si>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</si>
  <si>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</si>
  <si>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</si>
  <si>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</si>
  <si>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</si>
  <si>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</si>
  <si>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</si>
  <si>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</si>
  <si>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</si>
  <si>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</si>
  <si>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</si>
  <si>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</si>
  <si>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</si>
  <si>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</si>
  <si>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</si>
  <si>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</si>
  <si>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</si>
  <si>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</si>
  <si>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</si>
  <si>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</si>
  <si>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</si>
  <si>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</si>
  <si>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</si>
  <si>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</si>
  <si>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</si>
  <si>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</si>
  <si>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</si>
  <si>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</si>
  <si>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</si>
  <si>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</si>
  <si>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</si>
  <si>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</si>
  <si>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</si>
  <si>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</si>
  <si>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</si>
  <si>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</si>
  <si>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</si>
  <si>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</si>
  <si>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</si>
  <si>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</si>
  <si>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</si>
  <si>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</si>
  <si>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</si>
  <si>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</si>
  <si>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</si>
  <si>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</si>
  <si>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</si>
  <si>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</si>
  <si>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</si>
  <si>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</si>
  <si>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</si>
  <si>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</si>
  <si>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</si>
  <si>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</si>
  <si>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</si>
  <si>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</si>
  <si>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</si>
  <si>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</si>
  <si>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</si>
  <si>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</si>
  <si>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</si>
  <si>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</si>
  <si>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</si>
  <si>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</si>
  <si>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</si>
  <si>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</si>
  <si>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</si>
  <si>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</si>
  <si>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</si>
  <si>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</si>
  <si>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</si>
  <si>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</si>
  <si>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</si>
  <si>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</si>
  <si>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</si>
  <si>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</si>
  <si>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</si>
  <si>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</si>
  <si>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</si>
  <si>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</si>
  <si>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</si>
  <si>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</si>
  <si>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</si>
  <si>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</si>
  <si>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</si>
  <si>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</si>
  <si>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</si>
  <si>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</si>
  <si>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</si>
  <si>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</si>
  <si>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</si>
  <si>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</si>
  <si>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</si>
  <si>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</si>
  <si>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</si>
  <si>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</si>
  <si>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</si>
  <si>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</si>
  <si>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</si>
  <si>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</si>
  <si>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</si>
  <si>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</si>
  <si>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</si>
  <si>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</si>
  <si>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</si>
  <si>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</si>
  <si>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</si>
  <si>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</si>
  <si>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</si>
  <si>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</si>
  <si>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</si>
  <si>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</si>
  <si>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</si>
  <si>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</si>
  <si>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</si>
  <si>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</si>
  <si>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</si>
  <si>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</si>
  <si>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</si>
  <si>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</si>
  <si>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</si>
  <si>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</si>
  <si>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</si>
  <si>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</si>
  <si>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</si>
  <si>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</si>
  <si>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</si>
  <si>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</si>
  <si>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</si>
  <si>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</si>
  <si>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</si>
  <si>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</si>
  <si>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</si>
  <si>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</si>
  <si>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</si>
  <si>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</si>
  <si>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</si>
  <si>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</si>
  <si>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</si>
  <si>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</si>
  <si>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</si>
  <si>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</si>
  <si>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</si>
  <si>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</si>
  <si>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</si>
  <si>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</si>
  <si>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</si>
  <si>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</si>
  <si>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</si>
  <si>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</si>
  <si>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</si>
  <si>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</si>
  <si>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</si>
  <si>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</si>
  <si>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</si>
  <si>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</si>
  <si>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</si>
  <si>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</si>
  <si>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</si>
  <si>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</si>
  <si>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</si>
  <si>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</si>
  <si>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</si>
  <si>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</si>
  <si>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</si>
  <si>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</si>
  <si>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</si>
  <si>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</si>
  <si>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</si>
  <si>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</si>
  <si>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</si>
  <si>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</si>
  <si>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</si>
  <si>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</si>
  <si>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</si>
  <si>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</si>
  <si>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</si>
  <si>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</si>
  <si>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</si>
  <si>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</si>
  <si>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</si>
  <si>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</si>
  <si>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</si>
  <si>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</si>
  <si>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</si>
  <si>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</si>
  <si>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</si>
  <si>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</si>
  <si>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</si>
  <si>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</si>
  <si>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</si>
  <si>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</si>
  <si>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</si>
  <si>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</si>
  <si>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</si>
  <si>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</si>
  <si>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</si>
  <si>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</si>
  <si>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</si>
  <si>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</si>
  <si>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</si>
  <si>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</si>
  <si>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</si>
  <si>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</si>
  <si>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</si>
  <si>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</si>
  <si>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</si>
  <si>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</si>
  <si>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</si>
  <si>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</si>
  <si>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</si>
  <si>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</si>
  <si>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</si>
  <si>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</si>
  <si>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</si>
  <si>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</si>
  <si>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</si>
  <si>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</si>
  <si>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</si>
  <si>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</si>
  <si>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</si>
  <si>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</si>
  <si>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</si>
  <si>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</si>
  <si>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</si>
  <si>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</si>
  <si>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</si>
  <si>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</si>
  <si>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</si>
  <si>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</si>
  <si>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</si>
  <si>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</si>
  <si>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</si>
  <si>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</si>
  <si>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</si>
  <si>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</si>
  <si>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</si>
  <si>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</si>
  <si>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</si>
  <si>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</si>
  <si>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</si>
  <si>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</si>
  <si>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</si>
  <si>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</si>
  <si>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</si>
  <si>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</si>
  <si>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</si>
  <si>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</si>
  <si>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</si>
  <si>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</si>
  <si>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</si>
  <si>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</si>
  <si>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</si>
  <si>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</si>
  <si>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</si>
  <si>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</si>
  <si>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</si>
  <si>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</si>
  <si>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</si>
  <si>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</si>
  <si>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</si>
  <si>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</si>
  <si>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</si>
  <si>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</si>
  <si>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</si>
  <si>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</si>
  <si>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</si>
  <si>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</si>
  <si>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</si>
  <si>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</si>
  <si>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</si>
  <si>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</si>
  <si>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</si>
  <si>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</si>
  <si>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</si>
  <si>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</si>
  <si>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</si>
  <si>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</si>
  <si>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</si>
  <si>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</si>
  <si>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</si>
  <si>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</si>
  <si>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</si>
  <si>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</si>
  <si>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</si>
  <si>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</si>
  <si>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</si>
  <si>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</si>
  <si>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</si>
  <si>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</si>
  <si>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</si>
  <si>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</si>
  <si>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</si>
  <si>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</si>
  <si>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</si>
  <si>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</si>
  <si>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</si>
  <si>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</si>
  <si>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</si>
  <si>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</si>
  <si>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</si>
  <si>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</si>
  <si>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</si>
  <si>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</si>
  <si>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</si>
  <si>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</si>
  <si>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</si>
  <si>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</si>
  <si>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</si>
  <si>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</si>
  <si>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</si>
  <si>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</si>
  <si>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</si>
  <si>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</si>
  <si>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</si>
  <si>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</si>
  <si>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</si>
  <si>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</si>
  <si>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</si>
  <si>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</si>
  <si>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</si>
  <si>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</si>
  <si>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</si>
  <si>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</si>
  <si>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</si>
  <si>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</si>
  <si>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</si>
  <si>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</si>
  <si>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</si>
  <si>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</si>
  <si>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</si>
  <si>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</si>
  <si>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</si>
  <si>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</si>
  <si>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</si>
  <si>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</si>
  <si>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</si>
  <si>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</si>
  <si>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</si>
  <si>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</si>
  <si>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</si>
  <si>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</si>
  <si>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</si>
  <si>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</si>
  <si>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</si>
  <si>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</si>
  <si>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</si>
  <si>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</si>
  <si>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</si>
  <si>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</si>
  <si>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</si>
  <si>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</si>
  <si>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</si>
  <si>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</si>
  <si>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</si>
  <si>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</si>
  <si>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</si>
  <si>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</si>
  <si>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</si>
  <si>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</si>
  <si>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</si>
  <si>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</si>
  <si>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</si>
  <si>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</si>
  <si>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</si>
  <si>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</si>
  <si>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</si>
  <si>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</si>
  <si>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</si>
  <si>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</si>
  <si>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</si>
  <si>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</si>
  <si>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</si>
  <si>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</si>
  <si>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</si>
  <si>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</si>
  <si>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</si>
  <si>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</si>
  <si>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</si>
  <si>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</si>
  <si>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</si>
  <si>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</si>
  <si>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</si>
  <si>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</si>
  <si>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</si>
  <si>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</si>
  <si>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</si>
  <si>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</si>
  <si>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</si>
  <si>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</si>
  <si>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</si>
  <si>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</si>
  <si>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</si>
  <si>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</si>
  <si>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</si>
  <si>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</si>
  <si>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</si>
  <si>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</si>
  <si>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</si>
  <si>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</si>
  <si>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</si>
  <si>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</si>
  <si>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</si>
  <si>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</si>
  <si>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</si>
  <si>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</si>
  <si>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</si>
  <si>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</si>
  <si>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</si>
  <si>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</si>
  <si>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</si>
  <si>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</si>
  <si>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</si>
  <si>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</si>
  <si>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</si>
  <si>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</si>
  <si>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</si>
  <si>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</si>
  <si>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</si>
  <si>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</si>
  <si>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</si>
  <si>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</si>
  <si>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</si>
  <si>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</si>
  <si>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</si>
  <si>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</si>
  <si>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</si>
  <si>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</si>
  <si>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</si>
  <si>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</si>
  <si>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</si>
  <si>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</si>
  <si>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</si>
  <si>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</si>
  <si>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</si>
  <si>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</si>
  <si>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</si>
  <si>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</si>
  <si>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</si>
  <si>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</si>
  <si>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</si>
  <si>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</si>
  <si>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</si>
  <si>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</si>
  <si>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</si>
  <si>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</si>
  <si>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</si>
  <si>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</si>
  <si>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</si>
  <si>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</si>
  <si>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</si>
  <si>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</si>
  <si>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</si>
  <si>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</si>
  <si>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</si>
  <si>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</si>
  <si>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</si>
  <si>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</si>
  <si>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</si>
  <si>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</si>
  <si>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</si>
  <si>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</si>
  <si>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</si>
  <si>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</si>
  <si>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</si>
  <si>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</si>
  <si>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</si>
  <si>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</si>
  <si>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</si>
  <si>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</si>
  <si>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</si>
  <si>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</si>
  <si>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</si>
  <si>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</si>
  <si>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</si>
  <si>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</si>
  <si>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</si>
  <si>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</si>
  <si>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</si>
  <si>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</si>
  <si>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</si>
  <si>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</si>
  <si>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</si>
  <si>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</si>
  <si>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</si>
  <si>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</si>
  <si>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</si>
  <si>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</si>
  <si>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</si>
  <si>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</si>
  <si>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</si>
  <si>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</si>
  <si>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</si>
  <si>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</si>
  <si>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</si>
  <si>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</si>
  <si>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</si>
  <si>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</si>
  <si>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</si>
  <si>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</si>
  <si>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</si>
  <si>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</si>
  <si>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</si>
  <si>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</si>
  <si>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</si>
  <si>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</si>
  <si>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</si>
  <si>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</si>
  <si>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</si>
  <si>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</si>
  <si>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</si>
  <si>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</si>
  <si>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</si>
  <si>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</si>
  <si>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</si>
  <si>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</si>
  <si>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</si>
  <si>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</si>
  <si>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</si>
  <si>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</si>
  <si>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</si>
  <si>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</si>
  <si>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</si>
  <si>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</si>
  <si>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</si>
  <si>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</si>
  <si>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</si>
  <si>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</si>
  <si>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</si>
  <si>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</si>
  <si>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</si>
  <si>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</si>
  <si>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</si>
  <si>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</si>
  <si>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</si>
  <si>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</si>
  <si>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</si>
  <si>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</si>
  <si>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</si>
  <si>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</si>
  <si>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</si>
  <si>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</si>
  <si>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</si>
  <si>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</si>
  <si>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</si>
  <si>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</si>
  <si>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</si>
  <si>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</si>
  <si>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</si>
  <si>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</si>
  <si>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</si>
  <si>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</si>
  <si>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</si>
  <si>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</si>
  <si>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</si>
  <si>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</si>
  <si>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</si>
  <si>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</si>
  <si>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</si>
  <si>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</si>
  <si>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</si>
  <si>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</si>
  <si>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</si>
  <si>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</si>
  <si>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</si>
  <si>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</si>
  <si>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</si>
  <si>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</si>
  <si>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</si>
  <si>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</si>
  <si>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</si>
  <si>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</si>
  <si>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</si>
  <si>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</si>
  <si>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</si>
  <si>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</si>
  <si>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</si>
  <si>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</si>
  <si>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</si>
  <si>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</si>
  <si>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</si>
  <si>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</si>
  <si>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</si>
  <si>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</si>
  <si>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</si>
  <si>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</si>
  <si>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</si>
  <si>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</si>
  <si>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</si>
  <si>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</si>
  <si>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</si>
  <si>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</si>
  <si>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</si>
  <si>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</si>
  <si>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</si>
  <si>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</si>
  <si>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</si>
  <si>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</si>
  <si>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</si>
  <si>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</si>
  <si>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</si>
  <si>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</si>
  <si>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</si>
  <si>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</si>
  <si>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</si>
  <si>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</si>
  <si>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</si>
  <si>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</si>
  <si>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</si>
  <si>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</si>
  <si>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</si>
  <si>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</si>
  <si>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</si>
  <si>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</si>
  <si>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</si>
  <si>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</si>
  <si>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</si>
  <si>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</si>
  <si>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</si>
  <si>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</si>
  <si>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</si>
  <si>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</si>
  <si>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</si>
  <si>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</si>
  <si>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</si>
  <si>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</si>
  <si>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</si>
  <si>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</si>
  <si>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</si>
  <si>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</si>
  <si>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</si>
  <si>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</si>
  <si>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</si>
  <si>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</si>
  <si>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</si>
  <si>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</si>
  <si>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</si>
  <si>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</si>
  <si>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</si>
  <si>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</si>
  <si>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</si>
  <si>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</si>
  <si>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</si>
  <si>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</si>
  <si>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</si>
  <si>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</si>
  <si>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</si>
  <si>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</si>
  <si>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</si>
  <si>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</si>
  <si>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</si>
  <si>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</si>
  <si>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</si>
  <si>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</si>
  <si>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</si>
  <si>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</si>
  <si>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</si>
  <si>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</si>
  <si>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</si>
  <si>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</si>
  <si>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</si>
  <si>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</si>
  <si>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</si>
  <si>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</si>
  <si>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</si>
  <si>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</si>
  <si>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</si>
  <si>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</si>
  <si>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</si>
  <si>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</si>
  <si>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</si>
  <si>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</si>
  <si>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</si>
  <si>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</si>
  <si>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</si>
  <si>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</si>
  <si>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</si>
  <si>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</si>
  <si>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</si>
  <si>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</si>
  <si>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</si>
  <si>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</si>
  <si>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</si>
  <si>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</si>
  <si>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</si>
  <si>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</si>
  <si>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</si>
  <si>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</si>
  <si>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</si>
  <si>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</si>
  <si>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</si>
  <si>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</si>
  <si>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</si>
  <si>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</si>
  <si>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</si>
  <si>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</si>
  <si>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</si>
  <si>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</si>
  <si>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</si>
  <si>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</si>
  <si>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</si>
  <si>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</si>
  <si>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</si>
  <si>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</si>
  <si>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</si>
  <si>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</si>
  <si>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</si>
  <si>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</si>
  <si>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</si>
  <si>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</si>
  <si>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</si>
  <si>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</si>
  <si>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</si>
  <si>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</si>
  <si>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</si>
  <si>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</si>
  <si>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</si>
  <si>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</si>
  <si>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</si>
  <si>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</si>
  <si>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</si>
  <si>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</si>
  <si>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</si>
  <si>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</si>
  <si>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</si>
  <si>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</si>
  <si>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</si>
  <si>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</si>
  <si>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</si>
  <si>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</si>
  <si>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</si>
  <si>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</si>
  <si>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</si>
  <si>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</si>
  <si>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</si>
  <si>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</si>
  <si>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</si>
  <si>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</si>
  <si>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</si>
  <si>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</si>
  <si>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</si>
  <si>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</si>
  <si>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</si>
  <si>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</si>
  <si>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</si>
  <si>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</si>
  <si>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</si>
  <si>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</si>
  <si>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</si>
  <si>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</si>
  <si>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</si>
  <si>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</si>
  <si>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</si>
  <si>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</si>
  <si>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</si>
  <si>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</si>
  <si>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</si>
  <si>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</si>
  <si>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</si>
  <si>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</si>
  <si>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</si>
  <si>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</si>
  <si>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</si>
  <si>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</si>
  <si>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</si>
  <si>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</si>
  <si>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</si>
  <si>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</si>
  <si>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</si>
  <si>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</si>
  <si>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</si>
  <si>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</si>
  <si>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</si>
  <si>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</si>
  <si>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</si>
  <si>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</si>
  <si>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</si>
  <si>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</si>
  <si>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</si>
  <si>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</si>
  <si>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</si>
  <si>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</si>
  <si>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</si>
  <si>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</si>
  <si>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</si>
  <si>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</si>
  <si>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</si>
  <si>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</si>
  <si>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</si>
  <si>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</si>
  <si>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</si>
  <si>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</si>
  <si>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</si>
  <si>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</si>
  <si>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</si>
  <si>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</si>
  <si>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</si>
  <si>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</si>
  <si>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</si>
  <si>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</si>
  <si>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</si>
  <si>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</si>
  <si>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</si>
  <si>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</si>
  <si>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</si>
  <si>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</si>
  <si>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</si>
  <si>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</si>
  <si>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</si>
  <si>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</si>
  <si>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</si>
  <si>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</si>
  <si>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</si>
  <si>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</si>
  <si>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</si>
  <si>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</si>
  <si>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</si>
  <si>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</si>
  <si>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</si>
  <si>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</si>
  <si>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</si>
  <si>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</si>
  <si>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</si>
  <si>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</si>
  <si>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</si>
  <si>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</si>
  <si>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</si>
  <si>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</si>
  <si>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</si>
  <si>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</si>
  <si>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</si>
  <si>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</si>
  <si>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</si>
  <si>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</si>
  <si>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</si>
  <si>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</si>
  <si>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</si>
  <si>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</si>
  <si>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</si>
  <si>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</si>
  <si>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</si>
  <si>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</si>
  <si>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</si>
  <si>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</si>
  <si>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</si>
  <si>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</si>
  <si>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</si>
  <si>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</si>
  <si>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</si>
  <si>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</si>
  <si>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</si>
  <si>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</si>
  <si>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</si>
  <si>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</si>
  <si>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</si>
  <si>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</si>
  <si>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</si>
  <si>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</si>
  <si>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</si>
  <si>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</si>
  <si>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</si>
  <si>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</si>
  <si>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</si>
  <si>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</si>
  <si>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</si>
  <si>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</si>
  <si>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</si>
  <si>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</si>
  <si>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</si>
  <si>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</si>
  <si>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</si>
  <si>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</si>
  <si>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</si>
  <si>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</si>
  <si>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</si>
  <si>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</si>
  <si>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</si>
  <si>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</si>
  <si>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</si>
  <si>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</si>
  <si>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</si>
  <si>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</si>
  <si>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</si>
  <si>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</si>
  <si>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</si>
  <si>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</si>
  <si>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</si>
  <si>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</si>
  <si>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</si>
  <si>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</si>
  <si>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</si>
  <si>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</si>
  <si>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</si>
  <si>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</si>
  <si>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</si>
  <si>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</si>
  <si>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</si>
  <si>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</si>
  <si>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</si>
  <si>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</si>
  <si>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</si>
  <si>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</si>
  <si>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</si>
  <si>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</si>
  <si>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</si>
  <si>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</si>
  <si>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</si>
  <si>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</si>
  <si>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</si>
  <si>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</si>
  <si>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</si>
  <si>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</si>
  <si>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</si>
  <si>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</si>
  <si>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</si>
  <si>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</si>
  <si>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</si>
  <si>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</si>
  <si>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</si>
  <si>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</si>
  <si>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</si>
  <si>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</si>
  <si>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</si>
  <si>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</si>
  <si>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</si>
  <si>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</si>
  <si>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</si>
  <si>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</si>
  <si>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</si>
  <si>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</si>
  <si>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</si>
  <si>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</si>
  <si>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</si>
  <si>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</si>
  <si>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</si>
  <si>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</si>
  <si>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</si>
  <si>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</si>
  <si>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</si>
  <si>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</si>
  <si>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</si>
  <si>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</si>
  <si>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</si>
  <si>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</si>
  <si>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</si>
  <si>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</si>
  <si>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</si>
  <si>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</si>
  <si>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</si>
  <si>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</si>
  <si>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</si>
  <si>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</si>
  <si>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</si>
  <si>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</si>
  <si>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</si>
  <si>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</si>
  <si>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</si>
  <si>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</si>
  <si>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</si>
  <si>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</si>
  <si>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</si>
  <si>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</si>
  <si>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</si>
  <si>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</si>
  <si>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</si>
  <si>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</si>
  <si>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</si>
  <si>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</si>
  <si>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</si>
  <si>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</si>
  <si>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</si>
  <si>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</si>
  <si>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</si>
  <si>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</si>
  <si>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</si>
  <si>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</si>
  <si>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</si>
  <si>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</si>
  <si>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</si>
  <si>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</si>
  <si>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</si>
  <si>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</si>
  <si>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</si>
  <si>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</si>
  <si>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</si>
  <si>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</si>
  <si>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</si>
  <si>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</si>
  <si>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</si>
  <si>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</si>
  <si>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</si>
  <si>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</si>
  <si>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</si>
  <si>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</si>
  <si>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</si>
  <si>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</si>
  <si>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</si>
  <si>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</si>
  <si>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</si>
  <si>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</si>
  <si>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</si>
  <si>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</si>
  <si>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</si>
  <si>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</si>
  <si>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</si>
  <si>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</si>
  <si>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</si>
  <si>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</si>
  <si>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</si>
  <si>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</si>
  <si>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</si>
  <si>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</si>
  <si>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</si>
  <si>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</si>
  <si>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</si>
  <si>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</si>
  <si>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</si>
  <si>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</si>
  <si>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</si>
  <si>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</si>
  <si>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</si>
  <si>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</si>
  <si>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</si>
  <si>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</si>
  <si>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</si>
  <si>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</si>
  <si>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</si>
  <si>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</si>
  <si>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</si>
  <si>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</si>
  <si>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</si>
  <si>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</si>
  <si>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</si>
  <si>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</si>
  <si>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</si>
  <si>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</si>
  <si>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</si>
  <si>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</si>
  <si>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</si>
  <si>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</si>
  <si>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</si>
  <si>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</si>
  <si>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</si>
  <si>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</si>
  <si>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</si>
  <si>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</si>
  <si>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</si>
  <si>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</si>
  <si>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</si>
  <si>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</si>
  <si>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</si>
  <si>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</si>
  <si>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</si>
  <si>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</si>
  <si>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</si>
  <si>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</si>
  <si>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</si>
  <si>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</si>
  <si>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</si>
  <si>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</si>
  <si>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</si>
  <si>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</si>
  <si>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</si>
  <si>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</si>
  <si>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</si>
  <si>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</si>
  <si>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</si>
  <si>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</si>
  <si>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</si>
  <si>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</si>
  <si>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</si>
  <si>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</si>
  <si>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</si>
  <si>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</si>
  <si>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</si>
  <si>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</si>
  <si>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</si>
  <si>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</si>
  <si>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</si>
  <si>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</si>
  <si>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</si>
  <si>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</si>
  <si>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</si>
  <si>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</si>
  <si>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</si>
  <si>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</si>
  <si>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</si>
  <si>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</si>
  <si>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</si>
  <si>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</si>
  <si>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</si>
  <si>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</si>
  <si>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</si>
  <si>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</si>
  <si>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</si>
  <si>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</si>
  <si>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</si>
  <si>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</si>
  <si>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</si>
  <si>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</si>
  <si>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</si>
  <si>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</si>
  <si>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</si>
  <si>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</si>
  <si>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</si>
  <si>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</si>
  <si>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</si>
  <si>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</si>
  <si>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</si>
  <si>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</si>
  <si>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</si>
  <si>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</si>
  <si>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</si>
  <si>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</si>
  <si>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</si>
  <si>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</si>
  <si>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</si>
  <si>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</si>
  <si>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</si>
  <si>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</si>
  <si>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</si>
  <si>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</si>
  <si>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</si>
  <si>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</si>
  <si>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</si>
  <si>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</si>
  <si>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</si>
  <si>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</si>
  <si>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</si>
  <si>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</si>
  <si>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</si>
  <si>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</si>
  <si>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</si>
  <si>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</si>
  <si>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</si>
  <si>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</si>
  <si>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</si>
  <si>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</si>
  <si>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</si>
  <si>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</si>
  <si>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</si>
  <si>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</si>
  <si>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</si>
  <si>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</si>
  <si>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</si>
  <si>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</si>
  <si>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</si>
  <si>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</si>
  <si>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</si>
  <si>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</si>
  <si>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</si>
  <si>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</si>
  <si>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</si>
  <si>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</si>
  <si>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</si>
  <si>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</si>
  <si>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</si>
  <si>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</si>
  <si>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</si>
  <si>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</si>
  <si>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</si>
  <si>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</si>
  <si>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</si>
  <si>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</si>
  <si>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</si>
  <si>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</si>
  <si>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</si>
  <si>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</si>
  <si>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</si>
  <si>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</si>
  <si>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</si>
  <si>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</si>
  <si>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</si>
  <si>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</si>
  <si>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</si>
  <si>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</si>
  <si>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</si>
  <si>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</si>
  <si>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</si>
  <si>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</si>
  <si>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</si>
  <si>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</si>
  <si>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</si>
  <si>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</si>
  <si>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</si>
  <si>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</si>
  <si>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</si>
  <si>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</si>
  <si>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</si>
  <si>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</si>
  <si>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</si>
  <si>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</si>
  <si>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</si>
  <si>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</si>
  <si>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</si>
  <si>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</si>
  <si>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</si>
  <si>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</si>
  <si>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</si>
  <si>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</si>
  <si>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</si>
  <si>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</si>
  <si>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</si>
  <si>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</si>
  <si>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</si>
  <si>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</si>
  <si>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</si>
  <si>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</si>
  <si>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</si>
  <si>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</si>
  <si>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</si>
  <si>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</si>
  <si>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</si>
  <si>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</si>
  <si>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</si>
  <si>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</si>
  <si>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</si>
  <si>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</si>
  <si>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</si>
  <si>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</si>
  <si>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</si>
  <si>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</si>
  <si>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</si>
  <si>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</si>
  <si>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</si>
  <si>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</si>
  <si>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</si>
  <si>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</si>
  <si>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</si>
  <si>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</si>
  <si>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</si>
  <si>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</si>
  <si>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</si>
  <si>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</si>
  <si>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</si>
  <si>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</si>
  <si>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</si>
  <si>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</si>
  <si>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</si>
  <si>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</si>
  <si>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</si>
  <si>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</si>
  <si>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</si>
  <si>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</si>
  <si>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</si>
  <si>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</si>
  <si>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</si>
  <si>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</si>
  <si>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</si>
  <si>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</si>
  <si>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</si>
  <si>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</si>
  <si>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</si>
  <si>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</si>
  <si>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</si>
  <si>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</si>
  <si>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</si>
  <si>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</si>
  <si>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</si>
  <si>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</si>
  <si>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</si>
  <si>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</si>
  <si>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</si>
  <si>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</si>
  <si>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</si>
  <si>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</si>
  <si>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</si>
  <si>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</si>
  <si>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</si>
  <si>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</si>
  <si>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</si>
  <si>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</si>
  <si>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</si>
  <si>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</si>
  <si>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</si>
  <si>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</si>
  <si>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</si>
  <si>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</si>
  <si>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</si>
  <si>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</si>
  <si>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</si>
  <si>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</si>
  <si>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</si>
  <si>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</si>
  <si>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</si>
  <si>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</si>
  <si>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</si>
  <si>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</si>
  <si>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</si>
  <si>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</si>
  <si>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</si>
  <si>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</si>
  <si>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</si>
  <si>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</si>
  <si>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</si>
  <si>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</si>
  <si>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</si>
  <si>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</si>
  <si>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</si>
  <si>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</si>
  <si>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</si>
  <si>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</si>
  <si>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</si>
  <si>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</si>
  <si>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</si>
  <si>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</si>
  <si>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</si>
  <si>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</si>
  <si>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</si>
  <si>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</si>
  <si>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</si>
  <si>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</si>
  <si>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</si>
  <si>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</si>
  <si>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</si>
  <si>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</si>
  <si>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</si>
  <si>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</si>
  <si>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</si>
  <si>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</si>
  <si>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</si>
  <si>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</si>
  <si>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</si>
  <si>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</si>
  <si>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</si>
  <si>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</si>
  <si>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</si>
  <si>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</si>
  <si>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</si>
  <si>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</si>
  <si>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</si>
  <si>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</si>
  <si>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</si>
  <si>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</si>
  <si>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</si>
  <si>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</si>
  <si>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</si>
  <si>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</si>
  <si>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</si>
  <si>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</si>
  <si>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</si>
  <si>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</si>
  <si>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</si>
  <si>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</si>
  <si>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</si>
  <si>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</si>
  <si>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</si>
  <si>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</si>
  <si>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</si>
  <si>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</si>
  <si>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</si>
  <si>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</si>
  <si>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</si>
  <si>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</si>
  <si>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</si>
  <si>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</si>
  <si>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</si>
  <si>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</si>
  <si>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</si>
  <si>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</si>
  <si>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</si>
  <si>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</si>
  <si>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</si>
  <si>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</si>
  <si>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</si>
  <si>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</si>
  <si>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</si>
  <si>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</si>
  <si>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</si>
  <si>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</si>
  <si>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</si>
  <si>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</si>
  <si>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</si>
  <si>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</si>
  <si>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</si>
  <si>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</si>
  <si>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</si>
  <si>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</si>
  <si>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</si>
  <si>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</si>
  <si>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</si>
  <si>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</si>
  <si>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</si>
  <si>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</si>
  <si>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</si>
  <si>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</si>
  <si>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</si>
  <si>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</si>
  <si>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</si>
  <si>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</si>
  <si>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</si>
  <si>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</si>
  <si>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</si>
  <si>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</si>
  <si>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</si>
  <si>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</si>
  <si>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</si>
  <si>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</si>
  <si>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</si>
  <si>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</si>
  <si>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</si>
  <si>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</si>
  <si>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</si>
  <si>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</si>
  <si>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</si>
  <si>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</si>
  <si>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</si>
  <si>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</si>
  <si>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</si>
  <si>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</si>
  <si>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</si>
  <si>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</si>
  <si>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</si>
  <si>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</si>
  <si>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</si>
  <si>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</si>
  <si>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</si>
  <si>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</si>
  <si>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</si>
  <si>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</si>
  <si>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</si>
  <si>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</si>
  <si>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</si>
  <si>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</si>
  <si>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</si>
  <si>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</si>
  <si>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</si>
  <si>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</si>
  <si>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</si>
  <si>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</si>
  <si>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</si>
  <si>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</si>
  <si>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</si>
  <si>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</si>
  <si>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</si>
  <si>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</si>
  <si>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</si>
  <si>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</si>
  <si>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</si>
  <si>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</si>
  <si>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</si>
  <si>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</si>
  <si>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</si>
  <si>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</si>
  <si>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</si>
  <si>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</si>
  <si>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</si>
  <si>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</si>
  <si>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</si>
  <si>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</si>
  <si>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</si>
  <si>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</si>
  <si>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</si>
  <si>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</si>
  <si>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</si>
  <si>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</si>
  <si>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</si>
  <si>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</si>
  <si>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</si>
  <si>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</si>
  <si>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</si>
  <si>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</si>
  <si>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</si>
  <si>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</si>
  <si>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</si>
  <si>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</si>
  <si>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</si>
  <si>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</si>
  <si>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</si>
  <si>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</si>
  <si>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</si>
  <si>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</si>
  <si>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</si>
  <si>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</si>
  <si>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</si>
  <si>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</si>
  <si>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</si>
  <si>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</si>
  <si>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</si>
  <si>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</si>
  <si>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</si>
  <si>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</si>
  <si>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</si>
  <si>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</si>
  <si>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</si>
  <si>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</si>
  <si>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</si>
  <si>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</si>
  <si>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</si>
  <si>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</si>
  <si>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</si>
  <si>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</si>
  <si>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</si>
  <si>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</si>
  <si>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</si>
  <si>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</si>
  <si>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</si>
  <si>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</si>
  <si>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</si>
  <si>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</si>
  <si>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</si>
  <si>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</si>
  <si>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</si>
  <si>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</si>
  <si>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</si>
  <si>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</si>
  <si>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</si>
  <si>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</si>
  <si>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</si>
  <si>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</si>
  <si>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</si>
  <si>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</si>
  <si>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</si>
  <si>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</si>
  <si>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</si>
  <si>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</si>
  <si>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</si>
  <si>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</si>
  <si>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</si>
  <si>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</si>
  <si>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</si>
  <si>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</si>
  <si>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</si>
  <si>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</si>
  <si>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</si>
  <si>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</si>
  <si>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</si>
  <si>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</si>
  <si>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</si>
  <si>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</si>
  <si>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</si>
  <si>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</si>
  <si>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</si>
  <si>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</si>
  <si>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</si>
  <si>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</si>
  <si>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</si>
  <si>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</si>
  <si>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</si>
  <si>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</si>
  <si>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</si>
  <si>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</si>
  <si>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</si>
  <si>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</si>
  <si>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</si>
  <si>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</si>
  <si>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</si>
  <si>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</si>
  <si>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</si>
  <si>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</si>
  <si>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</si>
  <si>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</si>
  <si>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</si>
  <si>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</si>
  <si>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</si>
  <si>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</si>
  <si>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</si>
  <si>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</si>
  <si>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</si>
  <si>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</si>
  <si>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</si>
  <si>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</si>
  <si>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</si>
  <si>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</si>
  <si>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</si>
  <si>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</si>
  <si>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</si>
  <si>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</si>
  <si>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</si>
  <si>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</si>
  <si>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</si>
  <si>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</si>
  <si>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</si>
  <si>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</si>
  <si>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</si>
  <si>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</si>
  <si>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</si>
  <si>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</si>
  <si>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</si>
  <si>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</si>
  <si>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</si>
  <si>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</si>
  <si>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</si>
  <si>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</si>
  <si>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</si>
  <si>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</si>
  <si>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</si>
  <si>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</si>
  <si>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</si>
  <si>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</si>
  <si>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</si>
  <si>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</si>
  <si>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</si>
  <si>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</si>
  <si>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</si>
  <si>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</si>
  <si>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</si>
  <si>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</si>
  <si>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</si>
  <si>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</si>
  <si>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</si>
  <si>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</si>
  <si>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</si>
  <si>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</si>
  <si>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</si>
  <si>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</si>
  <si>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</si>
  <si>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</si>
  <si>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</si>
  <si>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</si>
  <si>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</si>
  <si>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</si>
  <si>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</si>
  <si>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</si>
  <si>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</si>
  <si>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</si>
  <si>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</si>
  <si>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</si>
  <si>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</si>
  <si>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</si>
  <si>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</si>
  <si>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</si>
  <si>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</si>
  <si>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</si>
  <si>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</si>
  <si>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</si>
  <si>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</si>
  <si>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</si>
  <si>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</si>
  <si>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</si>
  <si>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</si>
  <si>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</si>
  <si>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</si>
  <si>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</si>
  <si>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</si>
  <si>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</si>
  <si>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</si>
  <si>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</si>
  <si>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</si>
  <si>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</si>
  <si>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</si>
  <si>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</si>
  <si>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</si>
  <si>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</si>
  <si>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</si>
  <si>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</si>
  <si>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</si>
  <si>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</si>
  <si>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</si>
  <si>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</si>
  <si>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</si>
  <si>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</si>
  <si>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</si>
  <si>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</si>
  <si>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</si>
  <si>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</si>
  <si>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</si>
  <si>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</si>
  <si>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</si>
  <si>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</si>
  <si>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</si>
  <si>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</si>
  <si>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</si>
  <si>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</si>
  <si>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</si>
  <si>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</si>
  <si>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</si>
  <si>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</si>
  <si>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</si>
  <si>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</si>
  <si>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</si>
  <si>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</si>
  <si>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</si>
  <si>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</si>
  <si>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</si>
  <si>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</si>
  <si>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</si>
  <si>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</si>
  <si>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</si>
  <si>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</si>
  <si>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</si>
  <si>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</si>
  <si>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</si>
  <si>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</si>
  <si>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</si>
  <si>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</si>
  <si>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</si>
  <si>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</si>
  <si>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</si>
  <si>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</si>
  <si>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</si>
  <si>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</si>
  <si>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</si>
  <si>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</si>
  <si>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</si>
  <si>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</si>
  <si>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</si>
  <si>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</si>
  <si>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</si>
  <si>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</si>
  <si>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</si>
  <si>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</si>
  <si>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</si>
  <si>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</si>
  <si>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</si>
  <si>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</si>
  <si>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</si>
  <si>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</si>
  <si>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</si>
  <si>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</si>
  <si>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</si>
  <si>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</si>
  <si>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</si>
  <si>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</si>
  <si>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</si>
  <si>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</si>
  <si>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</si>
  <si>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</si>
  <si>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</si>
  <si>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</si>
  <si>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</si>
  <si>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</si>
  <si>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</si>
  <si>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</si>
  <si>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</si>
  <si>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</si>
  <si>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</si>
  <si>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</si>
  <si>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</si>
  <si>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</si>
  <si>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</si>
  <si>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</si>
  <si>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</si>
  <si>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</si>
  <si>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</si>
  <si>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</si>
  <si>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</si>
  <si>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</si>
  <si>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</si>
  <si>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</si>
  <si>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</si>
  <si>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</si>
  <si>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</si>
  <si>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</si>
  <si>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</si>
  <si>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</si>
  <si>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</si>
  <si>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</si>
  <si>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</si>
  <si>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</si>
  <si>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</si>
  <si>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</si>
  <si>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</si>
  <si>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</si>
  <si>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</si>
  <si>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</si>
  <si>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</si>
  <si>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</si>
  <si>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</si>
  <si>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</si>
  <si>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</si>
  <si>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</si>
  <si>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</si>
  <si>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</si>
  <si>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</si>
  <si>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</si>
  <si>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</si>
  <si>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</si>
  <si>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</si>
  <si>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</si>
  <si>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</si>
  <si>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</si>
  <si>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</si>
  <si>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</si>
  <si>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</si>
  <si>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</si>
  <si>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</si>
  <si>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</si>
  <si>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</si>
  <si>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</si>
  <si>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</si>
  <si>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</si>
  <si>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</si>
  <si>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</si>
  <si>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</si>
  <si>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</si>
  <si>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</si>
  <si>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</si>
  <si>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</si>
  <si>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</si>
  <si>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</si>
  <si>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</si>
  <si>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</si>
  <si>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</si>
  <si>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</si>
  <si>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</si>
  <si>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</si>
  <si>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</si>
  <si>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</si>
  <si>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</si>
  <si>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</si>
  <si>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</si>
  <si>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</si>
  <si>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</si>
  <si>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</si>
  <si>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</si>
  <si>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</si>
  <si>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</si>
  <si>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</si>
  <si>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</si>
  <si>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</si>
  <si>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</si>
  <si>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</si>
  <si>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</si>
  <si>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</si>
  <si>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</si>
  <si>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</si>
  <si>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</si>
  <si>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</si>
  <si>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</si>
  <si>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</si>
  <si>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</si>
  <si>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</si>
  <si>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</si>
  <si>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</si>
  <si>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</si>
  <si>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</si>
  <si>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</si>
  <si>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</si>
  <si>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</si>
  <si>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</si>
  <si>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</si>
  <si>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</si>
  <si>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</si>
  <si>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</si>
  <si>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</si>
  <si>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</si>
  <si>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</si>
  <si>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</si>
  <si>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</si>
  <si>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</si>
  <si>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</si>
  <si>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</si>
  <si>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</si>
  <si>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</si>
  <si>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</si>
  <si>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</si>
  <si>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</si>
  <si>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</si>
  <si>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</si>
  <si>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</si>
  <si>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</si>
  <si>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</si>
  <si>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</si>
  <si>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</si>
  <si>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</si>
  <si>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</si>
  <si>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</si>
  <si>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</si>
  <si>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</si>
  <si>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</si>
  <si>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</si>
  <si>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</si>
  <si>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</si>
  <si>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</si>
  <si>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</si>
  <si>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</si>
  <si>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</si>
  <si>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</si>
  <si>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</si>
  <si>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</si>
  <si>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</si>
  <si>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</si>
  <si>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</si>
  <si>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</si>
  <si>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</si>
  <si>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</si>
  <si>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</si>
  <si>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</si>
  <si>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</si>
  <si>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</si>
  <si>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</si>
  <si>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</si>
  <si>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</si>
  <si>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</si>
  <si>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</si>
  <si>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</si>
  <si>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</si>
  <si>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</si>
  <si>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</si>
  <si>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</si>
  <si>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</si>
  <si>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</si>
  <si>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</si>
  <si>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</si>
  <si>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</si>
  <si>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</si>
  <si>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</si>
  <si>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</si>
  <si>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</si>
  <si>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</si>
  <si>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</si>
  <si>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</si>
  <si>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</si>
  <si>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</si>
  <si>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</si>
  <si>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</si>
  <si>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</si>
  <si>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</si>
  <si>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</si>
  <si>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</si>
  <si>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</si>
  <si>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</si>
  <si>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</si>
  <si>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</si>
  <si>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</si>
  <si>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</si>
  <si>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</si>
  <si>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</si>
  <si>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</si>
  <si>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</si>
  <si>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</si>
  <si>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</si>
  <si>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</si>
  <si>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</si>
  <si>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</si>
  <si>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</si>
  <si>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</si>
  <si>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</si>
  <si>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</si>
  <si>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</si>
  <si>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</si>
  <si>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</si>
  <si>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</si>
  <si>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</si>
  <si>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</si>
  <si>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</si>
  <si>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</si>
  <si>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</si>
  <si>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</si>
  <si>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</si>
  <si>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</si>
  <si>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</si>
  <si>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</si>
  <si>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</si>
  <si>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</si>
  <si>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</si>
  <si>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</si>
  <si>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</si>
  <si>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</si>
  <si>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</si>
  <si>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</si>
  <si>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</si>
  <si>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</si>
  <si>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</si>
  <si>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</si>
  <si>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</si>
  <si>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</si>
  <si>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</si>
  <si>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</si>
  <si>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</si>
  <si>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</si>
  <si>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</si>
  <si>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</si>
  <si>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</si>
  <si>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</si>
  <si>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</si>
  <si>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</si>
  <si>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</si>
  <si>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</si>
  <si>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</si>
  <si>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</si>
  <si>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</si>
  <si>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</si>
  <si>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</si>
  <si>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</si>
  <si>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</si>
  <si>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</si>
  <si>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</si>
  <si>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</si>
  <si>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</si>
  <si>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</si>
  <si>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</si>
  <si>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</si>
  <si>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</si>
  <si>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</si>
  <si>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</si>
  <si>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</si>
  <si>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</si>
  <si>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</si>
  <si>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</si>
  <si>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</si>
  <si>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</si>
  <si>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</si>
  <si>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</si>
  <si>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</si>
  <si>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</si>
  <si>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</si>
  <si>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</si>
  <si>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</si>
  <si>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</si>
  <si>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</si>
  <si>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</si>
  <si>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</si>
  <si>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</si>
  <si>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</si>
  <si>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</si>
  <si>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</si>
  <si>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</si>
  <si>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</si>
  <si>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</si>
  <si>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</si>
  <si>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</si>
  <si>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</si>
  <si>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</si>
  <si>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</si>
  <si>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</si>
  <si>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</si>
  <si>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</si>
  <si>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</si>
  <si>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</si>
  <si>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</si>
  <si>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</si>
  <si>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</si>
  <si>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</si>
  <si>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</si>
  <si>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</si>
  <si>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</si>
  <si>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</si>
  <si>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</si>
  <si>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</si>
  <si>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</si>
  <si>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</si>
  <si>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</si>
  <si>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</si>
  <si>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</si>
  <si>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</si>
  <si>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</si>
  <si>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</si>
  <si>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</si>
  <si>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</si>
  <si>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</si>
  <si>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</si>
  <si>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</si>
  <si>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</si>
  <si>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</si>
  <si>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</si>
  <si>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</si>
  <si>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</si>
  <si>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</si>
  <si>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</si>
  <si>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</si>
  <si>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</si>
  <si>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</si>
  <si>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</si>
  <si>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</si>
  <si>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</si>
  <si>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</si>
  <si>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</si>
  <si>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</si>
  <si>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</si>
  <si>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</si>
  <si>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</si>
  <si>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</si>
  <si>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</si>
  <si>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</si>
  <si>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</si>
  <si>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</si>
  <si>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</si>
  <si>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</si>
  <si>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</si>
  <si>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</si>
  <si>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</si>
  <si>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</si>
  <si>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</si>
  <si>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</si>
  <si>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</si>
  <si>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</si>
  <si>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</si>
  <si>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</si>
  <si>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</si>
  <si>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</si>
  <si>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</si>
  <si>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</si>
  <si>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</si>
  <si>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</si>
  <si>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</si>
  <si>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</si>
  <si>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</si>
  <si>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</si>
  <si>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</si>
  <si>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</si>
  <si>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</si>
  <si>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</si>
  <si>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</si>
  <si>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</si>
  <si>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</si>
  <si>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</si>
  <si>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</si>
  <si>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</si>
  <si>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</si>
  <si>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</si>
  <si>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</si>
  <si>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</si>
  <si>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</si>
  <si>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</si>
  <si>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</si>
  <si>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</si>
  <si>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</si>
  <si>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</si>
  <si>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</si>
  <si>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</si>
  <si>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</si>
  <si>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</si>
  <si>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</si>
  <si>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</si>
  <si>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</si>
  <si>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</si>
  <si>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</si>
  <si>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</si>
  <si>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</si>
  <si>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</si>
  <si>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</si>
  <si>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</si>
  <si>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</si>
  <si>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</si>
  <si>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</si>
  <si>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</si>
  <si>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</si>
  <si>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</si>
  <si>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</si>
  <si>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</si>
  <si>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</si>
  <si>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</si>
  <si>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</si>
  <si>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</si>
  <si>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</si>
  <si>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</si>
  <si>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</si>
  <si>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</si>
  <si>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</si>
  <si>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</si>
  <si>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</si>
  <si>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</si>
  <si>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</si>
  <si>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</si>
  <si>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</si>
  <si>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</si>
  <si>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</si>
  <si>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</si>
  <si>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</si>
  <si>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</si>
  <si>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</si>
  <si>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</si>
  <si>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</si>
  <si>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</si>
  <si>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</si>
  <si>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</si>
  <si>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</si>
  <si>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</si>
  <si>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</si>
  <si>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</si>
  <si>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</si>
  <si>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</si>
  <si>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</si>
  <si>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</si>
  <si>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</si>
  <si>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</si>
  <si>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</si>
  <si>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</si>
  <si>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</si>
  <si>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</si>
  <si>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</si>
  <si>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</si>
  <si>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</si>
  <si>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</si>
  <si>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</si>
  <si>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</si>
  <si>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</si>
  <si>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</si>
  <si>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</si>
  <si>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</si>
  <si>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</si>
  <si>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</si>
  <si>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</si>
  <si>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</si>
  <si>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</si>
  <si>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</si>
  <si>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</si>
  <si>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</si>
  <si>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</si>
  <si>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</si>
  <si>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</si>
  <si>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</si>
  <si>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</si>
  <si>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</si>
  <si>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</si>
  <si>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</si>
  <si>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</si>
  <si>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</si>
  <si>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</si>
  <si>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</si>
  <si>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</si>
  <si>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</si>
  <si>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</si>
  <si>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</si>
  <si>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</si>
  <si>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</si>
  <si>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</si>
  <si>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</si>
  <si>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</si>
  <si>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</si>
  <si>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</si>
  <si>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</si>
  <si>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</si>
  <si>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</si>
  <si>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</si>
  <si>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</si>
  <si>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</si>
  <si>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</si>
  <si>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</si>
  <si>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</si>
  <si>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</si>
  <si>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</si>
  <si>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</si>
  <si>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</si>
  <si>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</si>
  <si>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</si>
  <si>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</si>
  <si>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</si>
  <si>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</si>
  <si>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</si>
  <si>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</si>
  <si>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</si>
  <si>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</si>
  <si>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</si>
  <si>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</si>
  <si>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</si>
  <si>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</si>
  <si>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</si>
  <si>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</si>
  <si>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</si>
  <si>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</si>
  <si>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</si>
  <si>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</si>
  <si>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</si>
  <si>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</si>
  <si>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</si>
  <si>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</si>
  <si>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</si>
  <si>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</si>
  <si>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</si>
  <si>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</si>
  <si>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</si>
  <si>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</si>
  <si>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</si>
  <si>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</si>
  <si>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</si>
  <si>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</si>
  <si>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</si>
  <si>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</si>
  <si>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</si>
  <si>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</si>
  <si>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</si>
  <si>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</si>
  <si>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</si>
  <si>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</si>
  <si>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</si>
  <si>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</si>
  <si>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</si>
  <si>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</si>
  <si>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</si>
  <si>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</si>
  <si>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</si>
  <si>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</si>
  <si>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</si>
  <si>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</si>
  <si>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</si>
  <si>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</si>
  <si>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</si>
  <si>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</si>
  <si>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</si>
  <si>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</si>
  <si>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</si>
  <si>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</si>
  <si>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</si>
  <si>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</si>
  <si>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</si>
  <si>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</si>
  <si>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</si>
  <si>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</si>
  <si>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</si>
  <si>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</si>
  <si>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</si>
  <si>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</si>
  <si>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</si>
  <si>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</si>
  <si>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</si>
  <si>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</si>
  <si>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</si>
  <si>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</si>
  <si>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</si>
  <si>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</si>
  <si>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</si>
  <si>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</si>
  <si>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</si>
  <si>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</si>
  <si>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</si>
  <si>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</si>
  <si>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</si>
  <si>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</si>
  <si>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</si>
  <si>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</si>
  <si>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</si>
  <si>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</si>
  <si>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</si>
  <si>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</si>
  <si>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</si>
  <si>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</si>
  <si>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</si>
  <si>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</si>
  <si>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</si>
  <si>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</si>
  <si>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</si>
  <si>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</si>
  <si>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</si>
  <si>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</si>
  <si>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</si>
  <si>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</si>
  <si>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</si>
  <si>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</si>
  <si>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</si>
  <si>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</si>
  <si>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</si>
  <si>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</si>
  <si>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</si>
  <si>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</si>
  <si>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</si>
  <si>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</si>
  <si>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</si>
  <si>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</si>
  <si>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</si>
  <si>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</si>
  <si>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</si>
  <si>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</si>
  <si>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</si>
  <si>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</si>
  <si>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</si>
  <si>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</si>
  <si>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</si>
  <si>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</si>
  <si>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</si>
  <si>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</si>
  <si>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</si>
  <si>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</si>
  <si>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</si>
  <si>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</si>
  <si>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</si>
  <si>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</si>
  <si>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</si>
  <si>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</si>
  <si>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</si>
  <si>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</si>
  <si>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</si>
  <si>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</si>
  <si>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</si>
  <si>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</si>
  <si>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</si>
  <si>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</si>
  <si>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</si>
  <si>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</si>
  <si>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</si>
  <si>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</si>
  <si>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</si>
  <si>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</si>
  <si>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</si>
  <si>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</si>
  <si>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</si>
  <si>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</si>
  <si>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</si>
  <si>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</si>
  <si>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</si>
  <si>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</si>
  <si>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</si>
  <si>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</si>
  <si>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</si>
  <si>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</si>
  <si>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</si>
  <si>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</si>
  <si>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</si>
  <si>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</si>
  <si>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</si>
  <si>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</si>
  <si>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</si>
  <si>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</si>
  <si>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</si>
  <si>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</si>
  <si>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</si>
  <si>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</si>
  <si>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</si>
  <si>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</si>
  <si>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</si>
  <si>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</si>
  <si>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</si>
  <si>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</si>
  <si>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</si>
  <si>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</si>
  <si>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</si>
  <si>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</si>
  <si>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</si>
  <si>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</si>
  <si>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</si>
  <si>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</si>
  <si>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</si>
  <si>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</si>
  <si>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</si>
  <si>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</si>
  <si>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</si>
  <si>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</si>
  <si>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</si>
  <si>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</si>
  <si>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</si>
  <si>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</si>
  <si>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</si>
  <si>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</si>
  <si>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</si>
  <si>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</si>
  <si>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</si>
  <si>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</si>
  <si>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</si>
  <si>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</si>
  <si>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</si>
  <si>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</si>
  <si>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</si>
  <si>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</si>
  <si>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</si>
  <si>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</si>
  <si>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</si>
  <si>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</si>
  <si>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</si>
  <si>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</si>
  <si>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</si>
  <si>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</si>
  <si>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</si>
  <si>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</si>
  <si>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</si>
  <si>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</si>
  <si>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</si>
  <si>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</si>
  <si>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</si>
  <si>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</si>
  <si>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</si>
  <si>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</si>
  <si>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</si>
  <si>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</si>
  <si>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</si>
  <si>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</si>
  <si>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</si>
  <si>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</si>
  <si>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</si>
  <si>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</si>
  <si>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</si>
  <si>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</si>
  <si>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</si>
  <si>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</si>
  <si>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</si>
  <si>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</si>
  <si>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</si>
  <si>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</si>
  <si>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</si>
  <si>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</si>
  <si>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</si>
  <si>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</si>
  <si>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</si>
  <si>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</si>
  <si>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</si>
  <si>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</si>
  <si>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</si>
  <si>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</si>
  <si>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</si>
  <si>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</si>
  <si>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</si>
  <si>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</si>
  <si>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</si>
  <si>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</si>
  <si>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</si>
  <si>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</si>
  <si>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</si>
  <si>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</si>
  <si>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</si>
  <si>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</si>
  <si>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</si>
  <si>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</si>
  <si>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</si>
  <si>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</si>
  <si>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</si>
  <si>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</si>
  <si>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</si>
  <si>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</si>
  <si>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</si>
  <si>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</si>
  <si>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</si>
  <si>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</si>
  <si>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</si>
  <si>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</si>
  <si>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</si>
  <si>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</si>
  <si>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</si>
  <si>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</si>
  <si>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</si>
  <si>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</si>
  <si>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</si>
  <si>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</si>
  <si>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</si>
  <si>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</si>
  <si>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</si>
  <si>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</si>
  <si>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</si>
  <si>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</si>
  <si>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</si>
  <si>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</si>
  <si>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</si>
  <si>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</si>
  <si>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</si>
  <si>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</si>
  <si>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</si>
  <si>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</si>
  <si>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</si>
  <si>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</si>
  <si>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</si>
  <si>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</si>
  <si>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</si>
  <si>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</si>
  <si>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</si>
  <si>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</si>
  <si>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</si>
  <si>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</si>
  <si>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</si>
  <si>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</si>
  <si>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</si>
  <si>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</si>
  <si>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</si>
  <si>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</si>
  <si>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</si>
  <si>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</si>
  <si>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</si>
  <si>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</si>
  <si>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</si>
  <si>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</si>
  <si>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</si>
  <si>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</si>
  <si>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</si>
  <si>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</si>
  <si>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</si>
  <si>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</si>
  <si>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</si>
  <si>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</si>
  <si>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</si>
  <si>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</si>
  <si>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</si>
  <si>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</si>
  <si>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</si>
  <si>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</si>
  <si>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</si>
  <si>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</si>
  <si>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</si>
  <si>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</si>
  <si>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</si>
  <si>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</si>
  <si>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</si>
  <si>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</si>
  <si>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</si>
  <si>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</si>
  <si>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</si>
  <si>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</si>
  <si>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</si>
  <si>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</si>
  <si>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</si>
  <si>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</si>
  <si>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</si>
  <si>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</si>
  <si>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</si>
  <si>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</si>
  <si>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</si>
  <si>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</si>
  <si>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</si>
  <si>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</si>
  <si>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</si>
  <si>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</si>
  <si>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</si>
  <si>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</si>
  <si>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</si>
  <si>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</si>
  <si>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</si>
  <si>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</si>
  <si>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</si>
  <si>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</si>
  <si>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</si>
  <si>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</si>
  <si>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</si>
  <si>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</si>
  <si>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</si>
  <si>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</si>
  <si>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</si>
  <si>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</si>
  <si>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</si>
  <si>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</si>
  <si>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</si>
  <si>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</si>
  <si>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</si>
  <si>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</si>
  <si>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</si>
  <si>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</si>
  <si>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</si>
  <si>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</si>
  <si>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</si>
  <si>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</si>
  <si>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</si>
  <si>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</si>
  <si>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</si>
  <si>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</si>
  <si>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</si>
  <si>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</si>
  <si>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</si>
  <si>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</si>
  <si>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</si>
  <si>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</si>
  <si>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</si>
  <si>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</si>
  <si>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</si>
  <si>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</si>
  <si>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</si>
  <si>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</si>
  <si>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</si>
  <si>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</si>
  <si>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</si>
  <si>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</si>
  <si>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</si>
  <si>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</si>
  <si>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</si>
  <si>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</si>
  <si>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</si>
  <si>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</si>
  <si>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</si>
  <si>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</si>
  <si>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</si>
  <si>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</si>
  <si>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</si>
  <si>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</si>
  <si>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</si>
  <si>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</si>
  <si>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</si>
  <si>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</si>
  <si>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</si>
  <si>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</si>
  <si>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</si>
  <si>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</si>
  <si>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</si>
  <si>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</si>
  <si>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</si>
  <si>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</si>
  <si>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</si>
  <si>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</si>
  <si>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</si>
  <si>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</si>
  <si>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</si>
  <si>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</si>
  <si>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</si>
  <si>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</si>
  <si>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</si>
  <si>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</si>
  <si>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</si>
  <si>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</si>
  <si>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</si>
  <si>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</si>
  <si>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</si>
  <si>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</si>
  <si>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</si>
  <si>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</si>
  <si>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</si>
  <si>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</si>
  <si>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</si>
  <si>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</si>
  <si>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</si>
  <si>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</si>
  <si>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</si>
  <si>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</si>
  <si>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</si>
  <si>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</si>
  <si>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</si>
  <si>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</si>
  <si>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</si>
  <si>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</si>
  <si>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</si>
  <si>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</si>
  <si>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</si>
  <si>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</si>
  <si>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</si>
  <si>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</si>
  <si>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</si>
  <si>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</si>
  <si>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</si>
  <si>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</si>
  <si>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</si>
  <si>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</si>
  <si>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</si>
  <si>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</si>
  <si>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</si>
  <si>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</si>
  <si>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</si>
  <si>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</si>
  <si>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</si>
  <si>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</si>
  <si>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</si>
  <si>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</si>
  <si>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</si>
  <si>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</si>
  <si>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</si>
  <si>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</si>
  <si>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</si>
  <si>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</si>
  <si>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</si>
  <si>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</si>
  <si>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</si>
  <si>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</si>
  <si>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</si>
  <si>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</si>
  <si>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</si>
  <si>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</si>
  <si>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</si>
  <si>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</si>
  <si>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</si>
  <si>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</si>
  <si>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</si>
  <si>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</si>
  <si>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</si>
  <si>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</si>
  <si>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</si>
  <si>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</si>
  <si>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</si>
  <si>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</si>
  <si>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</si>
  <si>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</si>
  <si>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</si>
  <si>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</si>
  <si>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</si>
  <si>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</si>
  <si>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</si>
  <si>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</si>
  <si>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</si>
  <si>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</si>
  <si>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</si>
  <si>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</si>
  <si>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</si>
  <si>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</si>
  <si>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</si>
  <si>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</si>
  <si>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</si>
  <si>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</si>
  <si>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</si>
  <si>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</si>
  <si>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</si>
  <si>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</si>
  <si>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</si>
  <si>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</si>
  <si>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</si>
  <si>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</si>
  <si>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</si>
  <si>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</si>
  <si>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</si>
  <si>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</si>
  <si>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</si>
  <si>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</si>
  <si>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</si>
  <si>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</si>
  <si>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</si>
  <si>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</si>
  <si>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</si>
  <si>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</si>
  <si>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</si>
  <si>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</si>
  <si>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</si>
  <si>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</si>
  <si>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</si>
  <si>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</si>
  <si>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</si>
  <si>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</si>
  <si>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</si>
  <si>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</si>
  <si>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</si>
  <si>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</si>
  <si>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</si>
  <si>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</si>
  <si>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</si>
  <si>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</si>
  <si>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</si>
  <si>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</si>
  <si>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</si>
  <si>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</si>
  <si>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</si>
  <si>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</si>
  <si>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</si>
  <si>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</si>
  <si>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</si>
  <si>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</si>
  <si>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</si>
  <si>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</si>
  <si>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</si>
  <si>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</si>
  <si>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</si>
  <si>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</si>
  <si>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</si>
  <si>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</si>
  <si>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</si>
  <si>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</si>
  <si>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</si>
  <si>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</si>
  <si>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</si>
  <si>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</si>
  <si>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</si>
  <si>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</si>
  <si>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</si>
  <si>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</si>
  <si>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</si>
  <si>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</si>
  <si>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</si>
  <si>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</si>
  <si>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</si>
  <si>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</si>
  <si>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</si>
  <si>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</si>
  <si>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</si>
  <si>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</si>
  <si>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</si>
  <si>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</si>
  <si>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</si>
  <si>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</si>
  <si>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</si>
  <si>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</si>
  <si>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</si>
  <si>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</si>
  <si>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</si>
  <si>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</si>
  <si>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</si>
  <si>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</si>
  <si>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</si>
  <si>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</si>
  <si>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</si>
  <si>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</si>
  <si>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</si>
  <si>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</si>
  <si>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</si>
  <si>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</si>
  <si>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</si>
  <si>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</si>
  <si>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</si>
  <si>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</si>
  <si>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</si>
  <si>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</si>
  <si>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</si>
  <si>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</si>
  <si>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</si>
  <si>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</si>
  <si>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</si>
  <si>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</si>
  <si>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</si>
  <si>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</si>
  <si>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</si>
  <si>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</si>
  <si>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</si>
  <si>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</si>
  <si>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</si>
  <si>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</si>
  <si>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</si>
  <si>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</si>
  <si>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</si>
  <si>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</si>
  <si>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</si>
  <si>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</si>
  <si>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</si>
  <si>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</si>
  <si>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</si>
  <si>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</si>
  <si>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</si>
  <si>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</si>
  <si>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</si>
  <si>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</si>
  <si>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</si>
  <si>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</si>
  <si>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</si>
  <si>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</si>
  <si>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</si>
  <si>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</si>
  <si>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</si>
  <si>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</si>
  <si>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</si>
  <si>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</si>
  <si>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</si>
  <si>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</si>
  <si>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</si>
  <si>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</si>
  <si>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</si>
  <si>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</si>
  <si>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</si>
  <si>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</si>
  <si>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</si>
  <si>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</si>
  <si>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</si>
  <si>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</si>
  <si>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</si>
  <si>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</si>
  <si>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</si>
  <si>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</si>
  <si>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</si>
  <si>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</si>
  <si>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</si>
  <si>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</si>
  <si>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</si>
  <si>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</si>
  <si>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</si>
  <si>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</si>
  <si>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</si>
  <si>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</si>
  <si>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</si>
  <si>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</si>
  <si>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</si>
  <si>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</si>
  <si>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</si>
  <si>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</si>
  <si>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</si>
  <si>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</si>
  <si>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</si>
  <si>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</si>
  <si>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</si>
  <si>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</si>
  <si>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</si>
  <si>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</si>
  <si>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</si>
  <si>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</si>
  <si>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</si>
  <si>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</si>
  <si>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</si>
  <si>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</si>
  <si>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</si>
  <si>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</si>
  <si>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</si>
  <si>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</si>
  <si>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</si>
  <si>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</si>
  <si>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</si>
  <si>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</si>
  <si>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</si>
  <si>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</si>
  <si>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</si>
  <si>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</si>
  <si>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</si>
  <si>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</si>
  <si>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</si>
  <si>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</si>
  <si>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</si>
  <si>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</si>
  <si>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</si>
  <si>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</si>
  <si>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</si>
  <si>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</si>
  <si>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</si>
  <si>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</si>
  <si>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</si>
  <si>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</si>
  <si>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</si>
  <si>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</si>
  <si>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</si>
  <si>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</si>
  <si>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</si>
  <si>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</si>
  <si>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</si>
  <si>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</si>
  <si>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</si>
  <si>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</si>
  <si>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</si>
  <si>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</si>
  <si>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</si>
  <si>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</si>
  <si>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</si>
  <si>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</si>
  <si>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</si>
  <si>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</si>
  <si>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</si>
  <si>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</si>
  <si>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</si>
  <si>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</si>
  <si>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</si>
  <si>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</si>
  <si>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</si>
  <si>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</si>
  <si>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</si>
  <si>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</si>
  <si>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</si>
  <si>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</si>
  <si>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</si>
  <si>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</si>
  <si>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</si>
  <si>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</si>
  <si>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</si>
  <si>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</si>
  <si>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</si>
  <si>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</si>
  <si>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</si>
  <si>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</si>
  <si>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</si>
  <si>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</si>
  <si>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</si>
  <si>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</si>
  <si>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</si>
  <si>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</si>
  <si>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</si>
  <si>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</si>
  <si>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</si>
  <si>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</si>
  <si>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</si>
  <si>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</si>
  <si>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</si>
  <si>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</si>
  <si>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</si>
  <si>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</si>
  <si>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</si>
  <si>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</si>
  <si>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</si>
  <si>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</si>
  <si>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</si>
  <si>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</si>
  <si>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</si>
  <si>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</si>
  <si>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</si>
  <si>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</si>
  <si>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</si>
  <si>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</si>
  <si>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</si>
  <si>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</si>
  <si>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</si>
  <si>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</si>
  <si>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</si>
  <si>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</si>
  <si>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</si>
  <si>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</si>
  <si>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</si>
  <si>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</si>
  <si>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</si>
  <si>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</si>
  <si>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</si>
  <si>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</si>
  <si>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</si>
  <si>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</si>
  <si>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</si>
  <si>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</si>
  <si>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</si>
  <si>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</si>
  <si>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</si>
  <si>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</si>
  <si>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</si>
  <si>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</si>
  <si>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</si>
  <si>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</si>
  <si>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</si>
  <si>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</si>
  <si>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</si>
  <si>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</si>
  <si>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</si>
  <si>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</si>
  <si>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</si>
  <si>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</si>
  <si>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</si>
  <si>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</si>
  <si>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</si>
  <si>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</si>
  <si>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</si>
  <si>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</si>
  <si>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</si>
  <si>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</si>
  <si>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</si>
  <si>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</si>
  <si>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</si>
  <si>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</si>
  <si>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</si>
  <si>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</si>
  <si>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</si>
  <si>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</si>
  <si>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</si>
  <si>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</si>
  <si>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</si>
  <si>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</si>
  <si>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</si>
  <si>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</si>
  <si>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</si>
  <si>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</si>
  <si>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</si>
  <si>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</si>
  <si>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</si>
  <si>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</si>
  <si>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</si>
  <si>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</si>
  <si>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</si>
  <si>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</si>
  <si>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</si>
  <si>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</si>
  <si>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</si>
  <si>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</si>
  <si>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</si>
  <si>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</si>
  <si>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</si>
  <si>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</si>
  <si>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</si>
  <si>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</si>
  <si>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</si>
  <si>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</si>
  <si>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</si>
  <si>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</si>
  <si>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</si>
  <si>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</si>
  <si>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</si>
  <si>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</si>
  <si>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</si>
  <si>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</si>
  <si>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</si>
  <si>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</si>
  <si>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</si>
  <si>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</si>
  <si>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</si>
  <si>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</si>
  <si>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</si>
  <si>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</si>
  <si>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</si>
  <si>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</si>
  <si>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</si>
  <si>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</si>
  <si>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</si>
  <si>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</si>
  <si>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</si>
  <si>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</si>
  <si>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</si>
  <si>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</si>
  <si>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</si>
  <si>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</si>
  <si>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</si>
  <si>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</si>
  <si>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</si>
  <si>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</si>
  <si>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</si>
  <si>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</si>
  <si>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</si>
  <si>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</si>
  <si>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</si>
  <si>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</si>
  <si>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</si>
  <si>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</si>
  <si>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</si>
  <si>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</si>
  <si>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</si>
  <si>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</si>
  <si>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</si>
  <si>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</si>
  <si>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</si>
  <si>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</si>
  <si>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</si>
  <si>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</si>
  <si>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</si>
  <si>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</si>
  <si>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</si>
  <si>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</si>
  <si>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</si>
  <si>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</si>
  <si>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</si>
  <si>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</si>
  <si>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</si>
  <si>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</si>
  <si>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</si>
  <si>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</si>
  <si>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</si>
  <si>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</si>
  <si>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</si>
  <si>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</si>
  <si>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</si>
  <si>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</si>
  <si>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</si>
  <si>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</si>
  <si>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</si>
  <si>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</si>
  <si>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</si>
  <si>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</si>
  <si>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</si>
  <si>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</si>
  <si>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</si>
  <si>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</si>
  <si>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</si>
  <si>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</si>
  <si>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</si>
  <si>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</si>
  <si>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</si>
  <si>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</si>
  <si>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</si>
  <si>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</si>
  <si>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</si>
  <si>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</si>
  <si>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</si>
  <si>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</si>
  <si>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</si>
  <si>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</si>
  <si>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</si>
  <si>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</si>
  <si>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</si>
  <si>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</si>
  <si>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</si>
  <si>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</si>
  <si>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</si>
  <si>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</si>
  <si>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</si>
  <si>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</si>
  <si>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</si>
  <si>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</si>
  <si>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</si>
  <si>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</si>
  <si>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</si>
  <si>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</si>
  <si>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</si>
  <si>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</si>
  <si>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</si>
  <si>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</si>
  <si>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</si>
  <si>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</si>
  <si>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</si>
  <si>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</si>
  <si>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</si>
  <si>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</si>
  <si>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</si>
  <si>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</si>
  <si>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</si>
  <si>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</si>
  <si>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</si>
  <si>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</si>
  <si>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</si>
  <si>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</si>
  <si>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</si>
  <si>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</si>
  <si>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</si>
  <si>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</si>
  <si>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</si>
  <si>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</si>
  <si>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</si>
  <si>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</si>
  <si>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</si>
  <si>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</si>
  <si>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</si>
  <si>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</si>
  <si>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</si>
  <si>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</si>
  <si>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</si>
  <si>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</si>
  <si>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</si>
  <si>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</si>
  <si>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</si>
  <si>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</si>
  <si>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</si>
  <si>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</si>
  <si>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</si>
  <si>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</si>
  <si>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</si>
  <si>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</si>
  <si>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</si>
  <si>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</si>
  <si>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</si>
  <si>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</si>
  <si>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</si>
  <si>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</si>
  <si>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</si>
  <si>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</si>
  <si>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</si>
  <si>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</si>
  <si>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</si>
  <si>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</si>
  <si>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</si>
  <si>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</si>
  <si>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</si>
  <si>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</si>
  <si>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</si>
  <si>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</si>
  <si>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</si>
  <si>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</si>
  <si>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</si>
  <si>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</si>
  <si>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</si>
  <si>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</si>
  <si>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</si>
  <si>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</si>
  <si>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</si>
  <si>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</si>
  <si>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</si>
  <si>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</si>
  <si>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</si>
  <si>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</si>
  <si>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</si>
  <si>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</si>
  <si>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</si>
  <si>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</si>
  <si>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</si>
  <si>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</si>
  <si>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</si>
  <si>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</si>
  <si>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</si>
  <si>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</si>
  <si>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</si>
  <si>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</si>
  <si>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</si>
  <si>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</si>
  <si>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</si>
  <si>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</si>
  <si>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</si>
  <si>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</si>
  <si>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</si>
  <si>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</si>
  <si>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</si>
  <si>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</si>
  <si>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</si>
  <si>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</si>
  <si>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</si>
  <si>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</si>
  <si>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</si>
  <si>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</si>
  <si>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</si>
  <si>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</si>
  <si>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</si>
  <si>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</si>
  <si>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</si>
  <si>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</si>
  <si>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</si>
  <si>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</si>
  <si>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</si>
  <si>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</si>
  <si>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</si>
  <si>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</si>
  <si>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</si>
  <si>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</si>
  <si>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</si>
  <si>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</si>
  <si>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</si>
  <si>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</si>
  <si>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</si>
  <si>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</si>
  <si>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</si>
  <si>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</si>
  <si>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</si>
  <si>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</si>
  <si>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</si>
  <si>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</si>
  <si>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</si>
  <si>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</si>
  <si>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</si>
  <si>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</si>
  <si>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</si>
  <si>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</si>
  <si>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</si>
  <si>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</si>
  <si>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</si>
  <si>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</si>
  <si>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</si>
  <si>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</si>
  <si>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</si>
  <si>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</si>
  <si>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</si>
  <si>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</si>
  <si>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</si>
  <si>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</si>
  <si>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</si>
  <si>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</si>
  <si>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</si>
  <si>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</si>
  <si>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</si>
  <si>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</si>
  <si>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</si>
  <si>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</si>
  <si>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</si>
  <si>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</si>
  <si>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</si>
  <si>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</si>
  <si>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</si>
  <si>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</si>
  <si>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</si>
  <si>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</si>
  <si>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</si>
  <si>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</si>
  <si>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</si>
  <si>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</si>
  <si>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</si>
  <si>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</si>
  <si>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</si>
  <si>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</si>
  <si>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</si>
  <si>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</si>
  <si>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</si>
  <si>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</si>
  <si>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</si>
  <si>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</si>
  <si>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</si>
  <si>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</si>
  <si>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</si>
  <si>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</si>
  <si>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</si>
  <si>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</si>
  <si>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</si>
  <si>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</si>
  <si>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</si>
  <si>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</si>
  <si>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</si>
  <si>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</si>
  <si>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</si>
  <si>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</si>
  <si>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</si>
  <si>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</si>
  <si>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</si>
  <si>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</si>
  <si>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</si>
  <si>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</si>
  <si>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</si>
  <si>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</si>
  <si>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</si>
  <si>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</si>
  <si>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</si>
  <si>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</si>
  <si>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</si>
  <si>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</si>
  <si>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</si>
  <si>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</si>
  <si>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</si>
  <si>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</si>
  <si>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</si>
  <si>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</si>
  <si>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</si>
  <si>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</si>
  <si>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</si>
  <si>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</si>
  <si>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</si>
  <si>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</si>
  <si>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</si>
  <si>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</si>
  <si>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</si>
  <si>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</si>
  <si>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</si>
  <si>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</si>
  <si>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</si>
  <si>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</si>
  <si>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</si>
  <si>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</si>
  <si>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</si>
  <si>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</si>
  <si>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</si>
  <si>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</si>
  <si>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</si>
  <si>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</si>
  <si>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</si>
  <si>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</si>
  <si>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</si>
  <si>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</si>
  <si>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</si>
  <si>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</si>
  <si>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</si>
  <si>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</si>
  <si>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</si>
  <si>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</si>
  <si>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</si>
  <si>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</si>
  <si>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</si>
  <si>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</si>
  <si>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</si>
  <si>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</si>
  <si>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</si>
  <si>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</si>
  <si>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</si>
  <si>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</si>
  <si>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</si>
  <si>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</si>
  <si>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</si>
  <si>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</si>
  <si>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</si>
  <si>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</si>
  <si>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</si>
  <si>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</si>
  <si>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</si>
  <si>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</si>
  <si>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</si>
  <si>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</si>
  <si>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</si>
  <si>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</si>
  <si>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</si>
  <si>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</si>
  <si>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</si>
  <si>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</si>
  <si>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</si>
  <si>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</si>
  <si>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</si>
  <si>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</si>
  <si>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</si>
  <si>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</si>
  <si>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</si>
  <si>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</si>
  <si>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</si>
  <si>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</si>
  <si>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</si>
  <si>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</si>
  <si>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</si>
  <si>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</si>
  <si>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</si>
  <si>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</si>
  <si>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</si>
  <si>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</si>
  <si>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</si>
  <si>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</si>
  <si>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</si>
  <si>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</si>
  <si>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</si>
  <si>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</si>
  <si>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</si>
  <si>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</si>
  <si>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</si>
  <si>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</si>
  <si>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</si>
  <si>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</si>
  <si>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</si>
  <si>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</si>
  <si>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</si>
  <si>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</si>
  <si>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</si>
  <si>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</si>
  <si>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</si>
  <si>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</si>
  <si>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</si>
  <si>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</si>
  <si>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</si>
  <si>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</si>
  <si>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</si>
  <si>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</si>
  <si>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</si>
  <si>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</si>
  <si>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</si>
  <si>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</si>
  <si>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</si>
  <si>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</si>
  <si>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</si>
  <si>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</si>
  <si>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</si>
  <si>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</si>
  <si>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</si>
  <si>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</si>
  <si>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</si>
  <si>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</si>
  <si>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</si>
  <si>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</si>
  <si>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</si>
  <si>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</si>
  <si>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</si>
  <si>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</si>
  <si>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</si>
  <si>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</si>
  <si>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</si>
  <si>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</si>
  <si>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</si>
  <si>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</si>
  <si>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</si>
  <si>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</si>
  <si>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</si>
  <si>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</si>
  <si>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</si>
  <si>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</si>
  <si>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</si>
  <si>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</si>
  <si>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</si>
  <si>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</si>
  <si>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</si>
  <si>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</si>
  <si>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</si>
  <si>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</si>
  <si>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</si>
  <si>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</si>
  <si>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</si>
  <si>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</si>
  <si>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</si>
  <si>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</si>
  <si>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</si>
  <si>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</si>
  <si>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</si>
  <si>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</si>
  <si>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</si>
  <si>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</si>
  <si>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</si>
  <si>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</si>
  <si>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</si>
  <si>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</si>
  <si>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</si>
  <si>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</si>
  <si>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</si>
  <si>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</si>
  <si>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</si>
  <si>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</si>
  <si>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</si>
  <si>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</si>
  <si>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</si>
  <si>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</si>
  <si>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</si>
  <si>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</si>
  <si>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</si>
  <si>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</si>
  <si>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</si>
  <si>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</si>
  <si>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</si>
  <si>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</si>
  <si>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</si>
  <si>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</si>
  <si>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</si>
  <si>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</si>
  <si>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</si>
  <si>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</si>
  <si>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</si>
  <si>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</si>
  <si>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</si>
  <si>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</si>
  <si>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</si>
  <si>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</si>
  <si>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</si>
  <si>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</si>
  <si>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</si>
  <si>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</si>
  <si>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</si>
  <si>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</si>
  <si>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</si>
  <si>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</si>
  <si>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</si>
  <si>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</si>
  <si>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</si>
  <si>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</si>
  <si>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</si>
  <si>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</si>
  <si>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</si>
  <si>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</si>
  <si>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</si>
  <si>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</si>
  <si>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</si>
  <si>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</si>
  <si>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</si>
  <si>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</si>
  <si>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</si>
  <si>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</si>
  <si>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</si>
  <si>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</si>
  <si>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</si>
  <si>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</si>
  <si>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</si>
  <si>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</si>
  <si>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</si>
  <si>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</si>
  <si>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</si>
  <si>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</si>
  <si>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</si>
  <si>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</si>
  <si>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</si>
  <si>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</si>
  <si>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</si>
  <si>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</si>
  <si>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</si>
  <si>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</si>
  <si>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</si>
  <si>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</si>
  <si>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</si>
  <si>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</si>
  <si>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</si>
  <si>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</si>
  <si>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</si>
  <si>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</si>
  <si>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</si>
  <si>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</si>
  <si>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</si>
  <si>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</si>
  <si>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</si>
  <si>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</si>
  <si>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</si>
  <si>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</si>
  <si>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</si>
  <si>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</si>
  <si>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</si>
  <si>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</si>
  <si>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</si>
  <si>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</si>
  <si>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</si>
  <si>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</si>
  <si>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</si>
  <si>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</si>
  <si>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</si>
  <si>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</si>
  <si>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</si>
  <si>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</si>
  <si>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</si>
  <si>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</si>
  <si>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</si>
  <si>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</si>
  <si>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</si>
  <si>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</si>
  <si>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</si>
  <si>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</si>
  <si>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</si>
  <si>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</si>
  <si>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</si>
  <si>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</si>
  <si>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</si>
  <si>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</si>
  <si>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</si>
  <si>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</si>
  <si>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</si>
  <si>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</si>
  <si>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</si>
  <si>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</si>
  <si>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</si>
  <si>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</si>
  <si>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</si>
  <si>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</si>
  <si>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</si>
  <si>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</si>
  <si>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</si>
  <si>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</si>
  <si>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</si>
  <si>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</si>
  <si>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</si>
  <si>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</si>
  <si>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</si>
  <si>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</si>
  <si>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</si>
  <si>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</si>
  <si>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</si>
  <si>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</si>
  <si>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</si>
  <si>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</si>
  <si>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</si>
  <si>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</si>
  <si>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</si>
  <si>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</si>
  <si>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</si>
  <si>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</si>
  <si>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</si>
  <si>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</si>
  <si>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</si>
  <si>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</si>
  <si>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</si>
  <si>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</si>
  <si>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</si>
  <si>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</si>
  <si>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</si>
  <si>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</si>
  <si>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</si>
  <si>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</si>
  <si>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</si>
  <si>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</si>
  <si>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</si>
  <si>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</si>
  <si>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</si>
  <si>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</si>
  <si>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</si>
  <si>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</si>
  <si>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</si>
  <si>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</si>
  <si>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</si>
  <si>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</si>
  <si>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</si>
  <si>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</si>
  <si>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</si>
  <si>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</si>
  <si>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</si>
  <si>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</si>
  <si>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</si>
  <si>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</si>
  <si>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</si>
  <si>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</si>
  <si>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</si>
  <si>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</si>
  <si>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</si>
  <si>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</si>
  <si>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</si>
  <si>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</si>
  <si>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</si>
  <si>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</si>
  <si>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</si>
  <si>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</si>
  <si>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</si>
  <si>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</si>
  <si>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</si>
  <si>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</si>
  <si>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</si>
  <si>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</si>
  <si>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</si>
  <si>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</si>
  <si>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</si>
  <si>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</si>
  <si>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</si>
  <si>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</si>
  <si>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</si>
  <si>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</si>
  <si>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</si>
  <si>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</si>
  <si>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</si>
  <si>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</si>
  <si>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</si>
  <si>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</si>
  <si>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</si>
  <si>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</si>
  <si>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</si>
  <si>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</si>
  <si>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</si>
  <si>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</si>
  <si>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</si>
  <si>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</si>
  <si>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</si>
  <si>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</si>
  <si>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</si>
  <si>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</si>
  <si>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</si>
  <si>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</si>
  <si>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</si>
  <si>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</si>
  <si>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</si>
  <si>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</si>
  <si>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</si>
  <si>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</si>
  <si>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</si>
  <si>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</si>
  <si>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</si>
  <si>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</si>
  <si>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</si>
  <si>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</si>
  <si>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</si>
  <si>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</si>
  <si>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</si>
  <si>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</si>
  <si>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</si>
  <si>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</si>
  <si>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</si>
  <si>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</si>
  <si>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</si>
  <si>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</si>
  <si>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</si>
  <si>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</si>
  <si>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</si>
  <si>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</si>
  <si>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</si>
  <si>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</si>
  <si>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</si>
  <si>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</si>
  <si>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</si>
  <si>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</si>
  <si>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</si>
  <si>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</si>
  <si>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</si>
  <si>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</si>
  <si>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</si>
  <si>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</si>
  <si>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</si>
  <si>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</si>
  <si>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</si>
  <si>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</si>
  <si>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</si>
  <si>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</si>
  <si>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</si>
  <si>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</si>
  <si>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</si>
  <si>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</si>
  <si>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</si>
  <si>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</si>
  <si>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</si>
  <si>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</si>
  <si>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</si>
  <si>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</si>
  <si>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</si>
  <si>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</si>
  <si>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</si>
  <si>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</si>
  <si>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</si>
  <si>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</si>
  <si>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</si>
  <si>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</si>
  <si>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</si>
  <si>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</si>
  <si>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</si>
  <si>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</si>
  <si>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</si>
  <si>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</si>
  <si>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</si>
  <si>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</si>
  <si>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</si>
  <si>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</si>
  <si>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</si>
  <si>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</si>
  <si>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</si>
  <si>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</si>
  <si>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</si>
  <si>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</si>
  <si>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</si>
  <si>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</si>
  <si>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</si>
  <si>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</si>
  <si>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</si>
  <si>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</si>
  <si>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</si>
  <si>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</si>
  <si>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</si>
  <si>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</si>
  <si>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</si>
  <si>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</si>
  <si>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</si>
  <si>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</si>
  <si>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</si>
  <si>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</si>
  <si>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</si>
  <si>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</si>
  <si>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</si>
  <si>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</si>
  <si>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</si>
  <si>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</si>
  <si>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</si>
  <si>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</si>
  <si>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</si>
  <si>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</si>
  <si>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</si>
  <si>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</si>
  <si>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</si>
  <si>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</si>
  <si>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</si>
  <si>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</si>
  <si>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</si>
  <si>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</si>
  <si>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</si>
  <si>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</si>
  <si>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</si>
  <si>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</si>
  <si>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</si>
  <si>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</si>
  <si>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</si>
  <si>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</si>
  <si>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</si>
  <si>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</si>
  <si>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</si>
  <si>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</si>
  <si>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</si>
  <si>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</si>
  <si>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</si>
  <si>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</si>
  <si>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</si>
  <si>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</si>
  <si>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</si>
  <si>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</si>
  <si>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</si>
  <si>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</si>
  <si>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</si>
  <si>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</si>
  <si>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</si>
  <si>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</si>
  <si>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</si>
  <si>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</si>
  <si>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</si>
  <si>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</si>
  <si>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</si>
  <si>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</si>
  <si>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</si>
  <si>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</si>
  <si>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</si>
  <si>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</si>
  <si>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</si>
  <si>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</si>
  <si>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</si>
  <si>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</si>
  <si>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</si>
  <si>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</si>
  <si>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</si>
  <si>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</si>
  <si>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</si>
  <si>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</si>
  <si>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</si>
  <si>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</si>
  <si>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</si>
  <si>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</si>
  <si>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</si>
  <si>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</si>
  <si>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</si>
  <si>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</si>
  <si>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</si>
  <si>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</si>
  <si>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</si>
  <si>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</si>
  <si>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</si>
  <si>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</si>
  <si>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</si>
  <si>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</si>
  <si>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</si>
  <si>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</si>
  <si>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</si>
  <si>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</si>
  <si>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</si>
  <si>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</si>
  <si>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</si>
  <si>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</si>
  <si>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</si>
  <si>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</si>
  <si>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</si>
  <si>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</si>
  <si>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</si>
  <si>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</si>
  <si>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</si>
  <si>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</si>
  <si>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</si>
  <si>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</si>
  <si>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</si>
  <si>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</si>
  <si>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</si>
  <si>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</si>
  <si>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</si>
  <si>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</si>
  <si>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</si>
  <si>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</si>
  <si>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</si>
  <si>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</si>
  <si>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</si>
  <si>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</si>
  <si>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</si>
  <si>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</si>
  <si>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</si>
  <si>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</si>
  <si>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</si>
  <si>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</si>
  <si>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</si>
  <si>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</si>
  <si>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</si>
  <si>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</si>
  <si>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</si>
  <si>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</si>
  <si>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</si>
  <si>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</si>
  <si>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</si>
  <si>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</si>
  <si>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</si>
  <si>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</si>
  <si>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</si>
  <si>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</si>
  <si>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</si>
  <si>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</si>
  <si>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</si>
  <si>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</si>
  <si>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</si>
  <si>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</si>
  <si>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</si>
  <si>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</si>
  <si>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</si>
  <si>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</si>
  <si>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</si>
  <si>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</si>
  <si>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</si>
  <si>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</si>
  <si>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</si>
  <si>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</si>
  <si>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</si>
  <si>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</si>
  <si>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</si>
  <si>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</si>
  <si>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</si>
  <si>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</si>
  <si>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</si>
  <si>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</si>
  <si>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</si>
  <si>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</si>
  <si>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</si>
  <si>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</si>
  <si>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</si>
  <si>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</si>
  <si>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</si>
  <si>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</si>
  <si>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</si>
  <si>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</si>
  <si>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</si>
  <si>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</si>
  <si>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</si>
  <si>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</si>
  <si>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</si>
  <si>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</si>
  <si>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</si>
  <si>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</si>
  <si>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</si>
  <si>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</si>
  <si>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</si>
  <si>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</si>
  <si>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</si>
  <si>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</si>
  <si>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</si>
  <si>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</si>
  <si>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</si>
  <si>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</si>
  <si>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</si>
  <si>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</si>
  <si>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</si>
  <si>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</si>
  <si>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</si>
  <si>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</si>
  <si>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</si>
  <si>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</si>
  <si>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</si>
  <si>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</si>
  <si>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</si>
  <si>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</si>
  <si>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</si>
  <si>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</si>
  <si>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</si>
  <si>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</si>
  <si>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</si>
  <si>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</si>
  <si>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</si>
  <si>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</si>
  <si>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</si>
  <si>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</si>
  <si>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</si>
  <si>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</si>
  <si>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</si>
  <si>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</si>
  <si>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</si>
  <si>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</si>
  <si>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</si>
  <si>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</si>
  <si>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</si>
  <si>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</si>
  <si>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</si>
  <si>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</si>
  <si>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</si>
  <si>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</si>
  <si>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</si>
  <si>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</si>
  <si>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</si>
  <si>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</si>
  <si>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</si>
  <si>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</si>
  <si>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</si>
  <si>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</si>
  <si>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</si>
  <si>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</si>
  <si>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</si>
  <si>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</si>
  <si>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</si>
  <si>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</si>
  <si>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</si>
  <si>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</si>
  <si>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</si>
  <si>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</si>
  <si>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</si>
  <si>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</si>
  <si>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</si>
  <si>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</si>
  <si>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</si>
  <si>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</si>
  <si>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</si>
  <si>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</si>
  <si>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</si>
  <si>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</si>
  <si>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</si>
  <si>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</si>
  <si>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</si>
  <si>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</si>
  <si>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</si>
  <si>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</si>
  <si>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</si>
  <si>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</si>
  <si>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</si>
  <si>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</si>
  <si>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</si>
  <si>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</si>
  <si>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</si>
  <si>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</si>
  <si>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</si>
  <si>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</si>
  <si>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</si>
  <si>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</si>
  <si>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</si>
  <si>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</si>
  <si>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</si>
  <si>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</si>
  <si>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</si>
  <si>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</si>
  <si>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</si>
  <si>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</si>
  <si>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</si>
  <si>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</si>
  <si>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</si>
  <si>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</si>
  <si>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</si>
  <si>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</si>
  <si>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</si>
  <si>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</si>
  <si>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</si>
  <si>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</si>
  <si>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</si>
  <si>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</si>
  <si>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</si>
  <si>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</si>
  <si>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</si>
  <si>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</si>
  <si>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</si>
  <si>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</si>
  <si>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</si>
  <si>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</si>
  <si>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</si>
  <si>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</si>
  <si>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</si>
  <si>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</si>
  <si>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</si>
  <si>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</si>
  <si>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</si>
  <si>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</si>
  <si>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</si>
  <si>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</si>
  <si>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</si>
  <si>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</si>
  <si>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</si>
  <si>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</si>
  <si>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</si>
  <si>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</si>
  <si>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</si>
  <si>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</si>
  <si>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</si>
  <si>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</si>
  <si>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</si>
  <si>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</si>
  <si>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</si>
  <si>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</si>
  <si>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</si>
  <si>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</si>
  <si>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</si>
  <si>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</si>
  <si>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</si>
  <si>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</si>
  <si>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</si>
  <si>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</si>
  <si>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</si>
  <si>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</si>
  <si>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</si>
  <si>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</si>
  <si>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</si>
  <si>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</si>
  <si>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</si>
  <si>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</si>
  <si>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</si>
  <si>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</si>
  <si>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</si>
  <si>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</si>
  <si>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</si>
  <si>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</si>
  <si>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</si>
  <si>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</si>
  <si>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</si>
  <si>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</si>
  <si>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</si>
  <si>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</si>
  <si>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</si>
  <si>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</si>
  <si>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</si>
  <si>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</si>
  <si>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</si>
  <si>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</si>
  <si>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</si>
  <si>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</si>
  <si>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</si>
  <si>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</si>
  <si>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</si>
  <si>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</si>
  <si>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</si>
  <si>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</si>
  <si>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</si>
  <si>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</si>
  <si>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</si>
  <si>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</si>
  <si>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</si>
  <si>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</si>
  <si>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</si>
  <si>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</si>
  <si>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</si>
  <si>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</si>
  <si>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</si>
  <si>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</si>
  <si>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</si>
  <si>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</si>
  <si>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</si>
  <si>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</si>
  <si>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</si>
  <si>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</si>
  <si>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</si>
  <si>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</si>
  <si>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</si>
  <si>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</si>
  <si>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</si>
  <si>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</si>
  <si>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</si>
  <si>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</si>
  <si>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</si>
  <si>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</si>
  <si>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</si>
  <si>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</si>
  <si>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</si>
  <si>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</si>
  <si>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</si>
  <si>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</si>
  <si>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</si>
  <si>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</si>
  <si>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</si>
  <si>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</si>
  <si>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</si>
  <si>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</si>
  <si>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</si>
  <si>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</si>
  <si>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</si>
  <si>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</si>
  <si>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</si>
  <si>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</si>
  <si>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</si>
  <si>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</si>
  <si>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</si>
  <si>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</si>
  <si>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</si>
  <si>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</si>
  <si>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</si>
  <si>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</si>
  <si>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</si>
  <si>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</si>
  <si>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</si>
  <si>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</si>
  <si>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</si>
  <si>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</si>
  <si>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</si>
  <si>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</si>
  <si>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</si>
  <si>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</si>
  <si>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</si>
  <si>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</si>
  <si>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</si>
  <si>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</si>
  <si>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</si>
  <si>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</si>
  <si>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</si>
  <si>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</si>
  <si>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</si>
  <si>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</si>
  <si>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</si>
  <si>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</si>
  <si>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</si>
  <si>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</si>
  <si>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</si>
  <si>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</si>
  <si>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</si>
  <si>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</si>
  <si>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</si>
  <si>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</si>
  <si>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</si>
  <si>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</si>
  <si>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</si>
  <si>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</si>
  <si>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</si>
  <si>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</si>
  <si>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</si>
  <si>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</si>
  <si>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</si>
  <si>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</si>
  <si>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</si>
  <si>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</si>
  <si>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</si>
  <si>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</si>
  <si>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</si>
  <si>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</si>
  <si>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</si>
  <si>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</si>
  <si>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</si>
  <si>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</si>
  <si>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</si>
  <si>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</si>
  <si>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</si>
  <si>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</si>
  <si>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</si>
  <si>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</si>
  <si>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</si>
  <si>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</si>
  <si>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</si>
  <si>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</si>
  <si>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</si>
  <si>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</si>
  <si>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</si>
  <si>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</si>
  <si>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</si>
  <si>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</si>
  <si>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</si>
  <si>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</si>
  <si>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</si>
  <si>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</si>
  <si>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</si>
  <si>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</si>
  <si>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</si>
  <si>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</si>
  <si>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</si>
  <si>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</si>
  <si>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</si>
  <si>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</si>
  <si>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</si>
  <si>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</si>
  <si>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</si>
  <si>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</si>
  <si>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</si>
  <si>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</si>
  <si>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</si>
  <si>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</si>
  <si>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</si>
  <si>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</si>
  <si>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</si>
  <si>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</si>
  <si>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</si>
  <si>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</si>
  <si>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</si>
  <si>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</si>
  <si>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</si>
  <si>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</si>
  <si>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</si>
  <si>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</si>
  <si>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</si>
  <si>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</si>
  <si>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</si>
  <si>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</si>
  <si>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</si>
  <si>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</si>
  <si>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</si>
  <si>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</si>
  <si>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</si>
  <si>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</si>
  <si>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</si>
  <si>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</si>
  <si>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</si>
  <si>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</si>
  <si>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</si>
  <si>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</si>
  <si>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</si>
  <si>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</si>
  <si>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</si>
  <si>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</si>
  <si>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</si>
  <si>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</si>
  <si>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</si>
  <si>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</si>
  <si>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</si>
  <si>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</si>
  <si>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</si>
  <si>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</si>
  <si>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</si>
  <si>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</si>
  <si>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</si>
  <si>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</si>
  <si>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</si>
  <si>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</si>
  <si>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</si>
  <si>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</si>
  <si>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</si>
  <si>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</si>
  <si>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</si>
  <si>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</si>
  <si>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</si>
  <si>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</si>
  <si>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</si>
  <si>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</si>
  <si>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</si>
  <si>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</si>
  <si>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</si>
  <si>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</si>
  <si>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</si>
  <si>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</si>
  <si>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</si>
  <si>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</si>
  <si>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</si>
  <si>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</si>
  <si>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</si>
  <si>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</si>
  <si>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</si>
  <si>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</si>
  <si>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</si>
  <si>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</si>
  <si>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</si>
  <si>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</si>
  <si>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</si>
  <si>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</si>
  <si>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</si>
  <si>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</si>
  <si>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</si>
  <si>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</si>
  <si>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</si>
  <si>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</si>
  <si>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</si>
  <si>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</si>
  <si>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</si>
  <si>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</si>
  <si>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</si>
  <si>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</si>
  <si>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</si>
  <si>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</si>
  <si>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</si>
  <si>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</si>
  <si>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</si>
  <si>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</si>
  <si>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</si>
  <si>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</si>
  <si>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</si>
  <si>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</si>
  <si>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</si>
  <si>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</si>
  <si>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</si>
  <si>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</si>
  <si>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</si>
  <si>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</si>
  <si>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</si>
  <si>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</si>
  <si>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</si>
  <si>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</si>
  <si>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</si>
  <si>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</si>
  <si>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</si>
  <si>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</si>
  <si>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</si>
  <si>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</si>
  <si>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</si>
  <si>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</si>
  <si>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</si>
  <si>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</si>
  <si>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</si>
  <si>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</si>
  <si>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</si>
  <si>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</si>
  <si>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</si>
  <si>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</si>
  <si>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</si>
  <si>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</si>
  <si>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</si>
  <si>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</si>
  <si>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</si>
  <si>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</si>
  <si>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</si>
  <si>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</si>
  <si>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</si>
  <si>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</si>
  <si>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</si>
  <si>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</si>
  <si>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</si>
  <si>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</si>
  <si>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</si>
  <si>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</si>
  <si>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</si>
  <si>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</si>
  <si>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</si>
  <si>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</si>
  <si>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</si>
  <si>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</si>
  <si>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</si>
  <si>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</si>
  <si>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</si>
  <si>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</si>
  <si>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</si>
  <si>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</si>
  <si>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</si>
  <si>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</si>
  <si>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</si>
  <si>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</si>
  <si>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</si>
  <si>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</si>
  <si>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</si>
  <si>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</si>
  <si>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</si>
  <si>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</si>
  <si>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</si>
  <si>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</si>
  <si>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</si>
  <si>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</si>
  <si>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</si>
  <si>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</si>
  <si>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</si>
  <si>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</si>
  <si>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</si>
  <si>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</si>
  <si>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</si>
  <si>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</si>
  <si>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</si>
  <si>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</si>
  <si>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</si>
  <si>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</si>
  <si>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</si>
  <si>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</si>
  <si>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</si>
  <si>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</si>
  <si>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</si>
  <si>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</si>
  <si>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</si>
  <si>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</si>
  <si>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</si>
  <si>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</si>
  <si>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</si>
  <si>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</si>
  <si>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</si>
  <si>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</si>
  <si>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</si>
  <si>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</si>
  <si>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</si>
  <si>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</si>
  <si>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</si>
  <si>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</si>
  <si>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</si>
  <si>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</si>
  <si>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</si>
  <si>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</si>
  <si>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</si>
  <si>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</si>
  <si>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</si>
  <si>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</si>
  <si>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</si>
  <si>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</si>
  <si>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</si>
  <si>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</si>
  <si>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</si>
  <si>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</si>
  <si>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</si>
  <si>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</si>
  <si>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</si>
  <si>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</si>
  <si>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</si>
  <si>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</si>
  <si>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</si>
  <si>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</si>
  <si>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</si>
  <si>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</si>
  <si>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</si>
  <si>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</si>
  <si>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</si>
  <si>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</si>
  <si>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</si>
  <si>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</si>
  <si>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</si>
  <si>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</si>
  <si>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</si>
  <si>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</si>
  <si>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</si>
  <si>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</si>
  <si>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</si>
  <si>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</si>
  <si>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</si>
  <si>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</si>
  <si>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</si>
  <si>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</si>
  <si>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</si>
  <si>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</si>
  <si>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</si>
  <si>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</si>
  <si>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</si>
  <si>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</si>
  <si>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</si>
  <si>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</si>
  <si>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</si>
  <si>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</si>
  <si>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</si>
  <si>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</si>
  <si>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</si>
  <si>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</si>
  <si>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</si>
  <si>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</si>
  <si>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</si>
  <si>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</si>
  <si>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</si>
  <si>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</si>
  <si>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</si>
  <si>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</si>
  <si>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</si>
  <si>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</si>
  <si>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</si>
  <si>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</si>
  <si>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</si>
  <si>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</si>
  <si>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</si>
  <si>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</si>
  <si>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</si>
  <si>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</si>
  <si>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</si>
  <si>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</si>
  <si>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</si>
  <si>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</si>
  <si>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</si>
  <si>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</si>
  <si>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</si>
  <si>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</si>
  <si>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</si>
  <si>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</si>
  <si>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</si>
  <si>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</si>
  <si>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</si>
  <si>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</si>
  <si>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</si>
  <si>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</si>
  <si>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</si>
  <si>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</si>
  <si>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</si>
  <si>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</si>
  <si>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</si>
  <si>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</si>
  <si>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</si>
  <si>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</si>
  <si>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</si>
  <si>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</si>
  <si>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</si>
  <si>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</si>
  <si>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</si>
  <si>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</si>
  <si>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</si>
  <si>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</si>
  <si>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</si>
  <si>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</si>
  <si>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</si>
  <si>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</si>
  <si>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</si>
  <si>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</si>
  <si>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</si>
  <si>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</si>
  <si>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</si>
  <si>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</si>
  <si>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</si>
  <si>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</si>
  <si>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</si>
  <si>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</si>
  <si>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</si>
  <si>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</si>
  <si>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</si>
  <si>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</si>
  <si>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</si>
  <si>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</si>
  <si>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</si>
  <si>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</si>
  <si>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</si>
  <si>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</si>
  <si>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</si>
  <si>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</si>
  <si>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</si>
  <si>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</si>
  <si>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</si>
  <si>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</si>
  <si>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</si>
  <si>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</si>
  <si>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</si>
  <si>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</si>
  <si>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</si>
  <si>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</si>
  <si>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</si>
  <si>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</si>
  <si>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</si>
  <si>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</si>
  <si>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</si>
  <si>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</si>
  <si>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</si>
  <si>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</si>
  <si>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</si>
  <si>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</si>
  <si>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</si>
  <si>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</si>
  <si>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</si>
  <si>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</si>
  <si>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</si>
  <si>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</si>
  <si>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</si>
  <si>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</si>
  <si>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</si>
  <si>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</si>
  <si>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</si>
  <si>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</si>
  <si>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</si>
  <si>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</si>
  <si>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</si>
  <si>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</si>
  <si>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</si>
  <si>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</si>
  <si>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</si>
  <si>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</si>
  <si>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</si>
  <si>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</si>
  <si>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</si>
  <si>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</si>
  <si>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</si>
  <si>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</si>
  <si>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</si>
  <si>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</si>
  <si>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</si>
  <si>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</si>
  <si>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</si>
  <si>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</si>
  <si>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</si>
  <si>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</si>
  <si>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</si>
  <si>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</si>
  <si>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</si>
  <si>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</si>
  <si>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</si>
  <si>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</si>
  <si>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</si>
  <si>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</si>
  <si>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</si>
  <si>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</si>
  <si>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</si>
  <si>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</si>
  <si>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</si>
  <si>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</si>
  <si>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</si>
  <si>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</si>
  <si>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</si>
  <si>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</si>
  <si>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</si>
  <si>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</si>
  <si>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</si>
  <si>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</si>
  <si>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</si>
  <si>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</si>
  <si>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</si>
  <si>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</si>
  <si>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</si>
  <si>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</si>
  <si>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</si>
  <si>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</si>
  <si>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</si>
  <si>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</si>
  <si>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</si>
  <si>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</si>
  <si>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</si>
  <si>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</si>
  <si>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</si>
  <si>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</si>
  <si>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</si>
  <si>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</si>
  <si>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</si>
  <si>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</si>
  <si>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</si>
  <si>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</si>
  <si>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</si>
  <si>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</si>
  <si>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</si>
  <si>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</si>
  <si>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</si>
  <si>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</si>
  <si>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</si>
  <si>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</si>
  <si>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</si>
  <si>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</si>
  <si>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</si>
  <si>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</si>
  <si>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</si>
  <si>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</si>
  <si>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</si>
  <si>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</si>
  <si>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</si>
  <si>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</si>
  <si>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</si>
  <si>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</si>
  <si>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</si>
  <si>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</si>
  <si>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</si>
  <si>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</si>
  <si>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</si>
  <si>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</si>
  <si>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</si>
  <si>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</si>
  <si>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</si>
  <si>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</si>
  <si>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</si>
  <si>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</si>
  <si>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</si>
  <si>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</si>
  <si>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</si>
  <si>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</si>
  <si>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</si>
  <si>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</si>
  <si>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</si>
  <si>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</si>
  <si>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</si>
  <si>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</si>
  <si>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</si>
  <si>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</si>
  <si>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</si>
  <si>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</si>
  <si>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</si>
  <si>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</si>
  <si>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</si>
  <si>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</si>
  <si>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</si>
  <si>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</si>
  <si>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</si>
  <si>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</si>
  <si>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</si>
  <si>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</si>
  <si>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</si>
  <si>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</si>
  <si>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</si>
  <si>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</si>
  <si>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</si>
  <si>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</si>
  <si>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</si>
  <si>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</si>
  <si>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</si>
  <si>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</si>
  <si>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</si>
  <si>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</si>
  <si>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</si>
  <si>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</si>
  <si>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</si>
  <si>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</si>
  <si>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</si>
  <si>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</si>
  <si>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</si>
  <si>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</si>
  <si>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</si>
  <si>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</si>
  <si>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</si>
  <si>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</si>
  <si>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</si>
  <si>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</si>
  <si>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</si>
  <si>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</si>
  <si>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</si>
  <si>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</si>
  <si>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</si>
  <si>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</si>
  <si>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</si>
  <si>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</si>
  <si>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</si>
  <si>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</si>
  <si>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</si>
  <si>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</si>
  <si>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</si>
  <si>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</si>
  <si>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</si>
  <si>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</si>
  <si>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</si>
  <si>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</si>
  <si>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</si>
  <si>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</si>
  <si>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</si>
  <si>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</si>
  <si>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</si>
  <si>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</si>
  <si>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</si>
  <si>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</si>
  <si>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</si>
  <si>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</si>
  <si>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</si>
  <si>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</si>
  <si>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</si>
  <si>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</si>
  <si>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</si>
  <si>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</si>
  <si>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</si>
  <si>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</si>
  <si>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</si>
  <si>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</si>
  <si>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</si>
  <si>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</si>
  <si>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</si>
  <si>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</si>
  <si>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</si>
  <si>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</si>
  <si>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</si>
  <si>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</si>
  <si>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</si>
  <si>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</si>
  <si>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</si>
  <si>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</si>
  <si>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</si>
  <si>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</si>
  <si>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</si>
  <si>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</si>
  <si>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</si>
  <si>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</si>
  <si>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</si>
  <si>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</si>
  <si>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</si>
  <si>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</si>
  <si>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</si>
  <si>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</si>
  <si>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</si>
  <si>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</si>
  <si>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</si>
  <si>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</si>
  <si>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</si>
  <si>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</si>
  <si>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</si>
  <si>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</si>
  <si>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</si>
  <si>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</si>
  <si>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</si>
  <si>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</si>
  <si>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</si>
  <si>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</si>
  <si>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</si>
  <si>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</si>
  <si>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</si>
  <si>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</si>
  <si>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</si>
  <si>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</si>
  <si>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</si>
  <si>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</si>
  <si>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</si>
  <si>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</si>
  <si>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</si>
  <si>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</si>
  <si>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</si>
  <si>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</si>
  <si>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</si>
  <si>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</si>
  <si>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</si>
  <si>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</si>
  <si>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</si>
  <si>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</si>
  <si>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</si>
  <si>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</si>
  <si>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</si>
  <si>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</si>
  <si>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</si>
  <si>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</si>
  <si>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</si>
  <si>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</si>
  <si>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</si>
  <si>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</si>
  <si>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</si>
  <si>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</si>
  <si>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</si>
  <si>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</si>
  <si>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</si>
  <si>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</si>
  <si>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</si>
  <si>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</si>
  <si>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</si>
  <si>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</si>
  <si>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</si>
  <si>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</si>
  <si>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</si>
  <si>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</si>
  <si>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</si>
  <si>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</si>
  <si>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</si>
  <si>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</si>
  <si>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</si>
  <si>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</si>
  <si>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</si>
  <si>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</si>
  <si>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</si>
  <si>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</si>
  <si>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</si>
  <si>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</si>
  <si>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</si>
  <si>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</si>
  <si>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</si>
  <si>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</si>
  <si>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</si>
  <si>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</si>
  <si>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</si>
  <si>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</si>
  <si>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</si>
  <si>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</si>
  <si>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</si>
  <si>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</si>
  <si>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</si>
  <si>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</si>
  <si>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</si>
  <si>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</si>
  <si>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</si>
  <si>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</si>
  <si>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</si>
  <si>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</si>
  <si>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</si>
  <si>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</si>
  <si>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</si>
  <si>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</si>
  <si>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</si>
  <si>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</si>
  <si>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</si>
  <si>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</si>
  <si>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</si>
  <si>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</si>
  <si>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</si>
  <si>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</si>
  <si>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</si>
  <si>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</si>
  <si>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</si>
  <si>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</si>
  <si>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</si>
  <si>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</si>
  <si>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</si>
  <si>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</si>
  <si>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</si>
  <si>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</si>
  <si>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</si>
  <si>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</si>
  <si>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</si>
  <si>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</si>
  <si>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</si>
  <si>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</si>
  <si>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</si>
  <si>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</si>
  <si>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</si>
  <si>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</si>
  <si>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</si>
  <si>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</si>
  <si>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</si>
  <si>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</si>
  <si>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</si>
  <si>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</si>
  <si>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</si>
  <si>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</si>
  <si>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</si>
  <si>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</si>
  <si>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</si>
  <si>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</si>
  <si>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</si>
  <si>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</si>
  <si>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</si>
  <si>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</si>
  <si>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</si>
  <si>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</si>
  <si>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</si>
  <si>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</si>
  <si>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</si>
  <si>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</si>
  <si>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</si>
  <si>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</si>
  <si>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</si>
  <si>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</si>
  <si>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</si>
  <si>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</si>
  <si>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</si>
  <si>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</si>
  <si>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</si>
  <si>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</si>
  <si>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</si>
  <si>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</si>
  <si>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</si>
  <si>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</si>
  <si>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</si>
  <si>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</si>
  <si>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</si>
  <si>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</si>
  <si>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</si>
  <si>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</si>
  <si>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</si>
  <si>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</si>
  <si>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</si>
  <si>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</si>
  <si>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</si>
  <si>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</si>
  <si>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</si>
  <si>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</si>
  <si>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</si>
  <si>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</si>
  <si>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</si>
  <si>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</si>
  <si>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</si>
  <si>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</si>
  <si>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</si>
  <si>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</si>
  <si>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</si>
  <si>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</si>
  <si>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</si>
  <si>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</si>
  <si>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</si>
  <si>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</si>
  <si>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</si>
  <si>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</si>
  <si>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</si>
  <si>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</si>
  <si>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</si>
  <si>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</si>
  <si>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</si>
  <si>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</si>
  <si>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</si>
  <si>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</si>
  <si>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</si>
  <si>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</si>
  <si>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</si>
  <si>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</si>
  <si>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</si>
  <si>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</si>
  <si>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</si>
  <si>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</si>
  <si>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</si>
  <si>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</si>
  <si>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</si>
  <si>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</si>
  <si>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</si>
  <si>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</si>
  <si>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</si>
  <si>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</si>
  <si>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</si>
  <si>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</si>
  <si>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</si>
  <si>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</si>
  <si>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</si>
  <si>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</si>
  <si>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</si>
  <si>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</si>
  <si>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</si>
  <si>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</si>
  <si>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</si>
  <si>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</si>
  <si>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</si>
  <si>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</si>
  <si>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</si>
  <si>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</si>
  <si>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</si>
  <si>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</si>
  <si>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</si>
  <si>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</si>
  <si>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</si>
  <si>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</si>
  <si>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</si>
  <si>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</si>
  <si>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</si>
  <si>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</si>
  <si>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</si>
  <si>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</si>
  <si>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</si>
  <si>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</si>
  <si>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</si>
  <si>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</si>
  <si>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</si>
  <si>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</si>
  <si>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</si>
  <si>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</si>
  <si>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</si>
  <si>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</si>
  <si>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</si>
  <si>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</si>
  <si>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</si>
  <si>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</si>
  <si>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</si>
  <si>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</si>
  <si>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</si>
  <si>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</si>
  <si>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</si>
  <si>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</si>
  <si>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</si>
  <si>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</si>
  <si>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</si>
  <si>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</si>
  <si>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</si>
  <si>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</si>
  <si>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</si>
  <si>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</si>
  <si>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</si>
  <si>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</si>
  <si>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</si>
  <si>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</si>
  <si>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</si>
  <si>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</si>
  <si>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</si>
  <si>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</si>
  <si>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</si>
  <si>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</si>
  <si>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</si>
  <si>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</si>
  <si>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</si>
  <si>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</si>
  <si>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</si>
  <si>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</si>
  <si>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</si>
  <si>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</si>
  <si>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</si>
  <si>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</si>
  <si>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</si>
  <si>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</si>
  <si>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</si>
  <si>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</si>
  <si>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</si>
  <si>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</si>
  <si>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</si>
  <si>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</si>
  <si>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</si>
  <si>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</si>
  <si>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</si>
  <si>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</si>
  <si>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</si>
  <si>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</si>
  <si>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</si>
  <si>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</si>
  <si>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</si>
  <si>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</si>
  <si>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</si>
  <si>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</si>
  <si>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</si>
  <si>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</si>
  <si>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</si>
  <si>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</si>
  <si>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</si>
  <si>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</si>
  <si>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</si>
  <si>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</si>
  <si>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</si>
  <si>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</si>
  <si>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</si>
  <si>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</si>
  <si>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</si>
  <si>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</si>
  <si>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</si>
  <si>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</si>
  <si>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</si>
  <si>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</si>
  <si>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</si>
  <si>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</si>
  <si>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</si>
  <si>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</si>
  <si>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</si>
  <si>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</si>
  <si>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</si>
  <si>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</si>
  <si>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</si>
  <si>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</si>
  <si>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</si>
  <si>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</si>
  <si>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</si>
  <si>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</si>
  <si>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</si>
  <si>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</si>
  <si>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</si>
  <si>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</si>
  <si>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</si>
  <si>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</si>
  <si>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</si>
  <si>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</si>
  <si>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</si>
  <si>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</si>
  <si>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</si>
  <si>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</si>
  <si>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</si>
  <si>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</si>
  <si>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</si>
  <si>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</si>
  <si>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</si>
  <si>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</si>
  <si>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</si>
  <si>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</si>
  <si>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</si>
  <si>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</si>
  <si>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</si>
  <si>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</si>
  <si>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</si>
  <si>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</si>
  <si>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</si>
  <si>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</si>
  <si>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</si>
  <si>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</si>
  <si>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</si>
  <si>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</si>
  <si>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</si>
  <si>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</si>
  <si>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</si>
  <si>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</si>
  <si>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</si>
  <si>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</si>
  <si>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</si>
  <si>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</si>
  <si>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</si>
  <si>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</si>
  <si>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</si>
  <si>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</si>
  <si>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</si>
  <si>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</si>
  <si>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</si>
  <si>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</si>
  <si>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</si>
  <si>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</si>
  <si>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</si>
  <si>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</si>
  <si>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</si>
  <si>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</si>
  <si>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</si>
  <si>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</si>
  <si>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</si>
  <si>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</si>
  <si>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</si>
  <si>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</si>
  <si>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</si>
  <si>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</si>
  <si>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</si>
  <si>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</si>
  <si>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</si>
  <si>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</si>
  <si>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</si>
  <si>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</si>
  <si>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</si>
  <si>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</si>
  <si>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</si>
  <si>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</si>
  <si>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</si>
  <si>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</si>
  <si>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</si>
  <si>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</si>
  <si>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</si>
  <si>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</si>
  <si>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</si>
  <si>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</si>
  <si>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</si>
  <si>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</si>
  <si>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</si>
  <si>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</si>
  <si>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</si>
  <si>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</si>
  <si>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</si>
  <si>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</si>
  <si>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</si>
  <si>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</si>
  <si>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</si>
  <si>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</si>
  <si>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</si>
  <si>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</si>
  <si>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</si>
  <si>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</si>
  <si>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</si>
  <si>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</si>
  <si>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</si>
  <si>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</si>
  <si>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</si>
  <si>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</si>
  <si>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</si>
  <si>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</si>
  <si>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</si>
  <si>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</si>
  <si>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</si>
  <si>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</si>
  <si>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</si>
  <si>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</si>
  <si>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</si>
  <si>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</si>
  <si>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</si>
  <si>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</si>
  <si>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</si>
  <si>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</si>
  <si>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</si>
  <si>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</si>
  <si>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</si>
  <si>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</si>
  <si>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</si>
  <si>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</si>
  <si>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</si>
  <si>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</si>
  <si>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</si>
  <si>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</si>
  <si>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</si>
  <si>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</si>
  <si>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</si>
  <si>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</si>
  <si>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</si>
  <si>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</si>
  <si>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</si>
  <si>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</si>
  <si>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</si>
  <si>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</si>
  <si>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</si>
  <si>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</si>
  <si>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</si>
  <si>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</si>
  <si>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</si>
  <si>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</si>
  <si>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</si>
  <si>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</si>
  <si>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</si>
  <si>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</si>
  <si>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</si>
  <si>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</si>
  <si>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</si>
  <si>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</si>
  <si>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</si>
  <si>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</si>
  <si>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</si>
  <si>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</si>
  <si>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</si>
  <si>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</si>
  <si>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</si>
  <si>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</si>
  <si>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</si>
  <si>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</si>
  <si>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</si>
  <si>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</si>
  <si>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</si>
  <si>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</si>
  <si>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</si>
  <si>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</si>
  <si>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</si>
  <si>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</si>
  <si>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</si>
  <si>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</si>
  <si>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</si>
  <si>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</si>
  <si>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</si>
  <si>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</si>
  <si>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</si>
  <si>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</si>
  <si>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</si>
  <si>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</si>
  <si>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</si>
  <si>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</si>
  <si>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</si>
  <si>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</si>
  <si>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</si>
  <si>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</si>
  <si>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</si>
  <si>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</si>
  <si>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</si>
  <si>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</si>
  <si>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</si>
  <si>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</si>
  <si>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</si>
  <si>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</si>
  <si>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</si>
  <si>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</si>
  <si>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</si>
  <si>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</si>
  <si>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</si>
  <si>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</si>
  <si>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</si>
  <si>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</si>
  <si>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</si>
  <si>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</si>
  <si>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</si>
  <si>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</si>
  <si>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</si>
  <si>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</si>
  <si>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</si>
  <si>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</si>
  <si>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</si>
  <si>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</si>
  <si>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</si>
  <si>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</si>
  <si>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</si>
  <si>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</si>
  <si>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</si>
  <si>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</si>
  <si>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</si>
  <si>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</si>
  <si>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</si>
  <si>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</si>
  <si>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</si>
  <si>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</si>
  <si>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</si>
  <si>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</si>
  <si>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</si>
  <si>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</si>
  <si>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</si>
  <si>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</si>
  <si>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</si>
  <si>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</si>
  <si>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</si>
  <si>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</si>
  <si>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</si>
  <si>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</si>
  <si>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</si>
  <si>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</si>
  <si>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</si>
  <si>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</si>
  <si>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</si>
  <si>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</si>
  <si>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</si>
  <si>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</si>
  <si>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</si>
  <si>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</si>
  <si>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</si>
  <si>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</si>
  <si>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</si>
  <si>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</si>
  <si>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</si>
  <si>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</si>
  <si>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</si>
  <si>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</si>
  <si>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</si>
  <si>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</si>
  <si>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</si>
  <si>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</si>
  <si>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</si>
  <si>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</si>
  <si>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</si>
  <si>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</si>
  <si>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</si>
  <si>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</si>
  <si>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</si>
  <si>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</si>
  <si>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</si>
  <si>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</si>
  <si>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</si>
  <si>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</si>
  <si>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</si>
  <si>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</si>
  <si>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</si>
  <si>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</si>
  <si>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</si>
  <si>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</si>
  <si>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</si>
  <si>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</si>
  <si>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</si>
  <si>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</si>
  <si>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</si>
  <si>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</si>
  <si>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</si>
  <si>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</si>
  <si>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</si>
  <si>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</si>
  <si>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</si>
  <si>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</si>
  <si>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</si>
  <si>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</si>
  <si>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</si>
  <si>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</si>
  <si>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</si>
  <si>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</si>
  <si>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</si>
  <si>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</si>
  <si>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</si>
  <si>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</si>
  <si>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</si>
  <si>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</si>
  <si>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</si>
  <si>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</si>
  <si>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</si>
  <si>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</si>
  <si>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</si>
  <si>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</si>
  <si>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</si>
  <si>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</si>
  <si>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</si>
  <si>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</si>
  <si>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</si>
  <si>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</si>
  <si>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</si>
  <si>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</si>
  <si>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</si>
  <si>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</si>
  <si>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</si>
  <si>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</si>
  <si>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</si>
  <si>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</si>
  <si>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</si>
  <si>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</si>
  <si>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</si>
  <si>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</si>
  <si>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</si>
  <si>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</si>
  <si>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</si>
  <si>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</si>
  <si>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</si>
  <si>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</si>
  <si>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</si>
  <si>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</si>
  <si>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</si>
  <si>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</si>
  <si>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</si>
  <si>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</si>
  <si>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</si>
  <si>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</si>
  <si>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</si>
  <si>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</si>
  <si>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</si>
  <si>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</si>
  <si>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</si>
  <si>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</si>
  <si>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</si>
  <si>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</si>
  <si>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</si>
  <si>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</si>
  <si>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</si>
  <si>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</si>
  <si>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</si>
  <si>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</si>
  <si>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</si>
  <si>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</si>
  <si>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</si>
  <si>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</si>
  <si>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</si>
  <si>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</si>
  <si>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</si>
  <si>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</si>
  <si>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</si>
  <si>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</si>
  <si>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</si>
  <si>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</si>
  <si>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</si>
  <si>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</si>
  <si>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</si>
  <si>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</si>
  <si>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</si>
  <si>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</si>
  <si>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</si>
  <si>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</si>
  <si>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</si>
  <si>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</si>
  <si>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</si>
  <si>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</si>
  <si>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</si>
  <si>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</si>
  <si>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</si>
  <si>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</si>
  <si>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</si>
  <si>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</si>
  <si>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</si>
  <si>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</si>
  <si>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</si>
  <si>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</si>
  <si>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</si>
  <si>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</si>
  <si>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</si>
  <si>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</si>
  <si>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</si>
  <si>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</si>
  <si>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</si>
  <si>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</si>
  <si>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</si>
  <si>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</si>
  <si>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</si>
  <si>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</si>
  <si>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</si>
  <si>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</si>
  <si>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</si>
  <si>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</si>
  <si>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</si>
  <si>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</si>
  <si>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</si>
  <si>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</si>
  <si>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</si>
  <si>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</si>
  <si>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</si>
  <si>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</si>
  <si>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</si>
  <si>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</si>
  <si>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</si>
  <si>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</si>
  <si>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</si>
  <si>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</si>
  <si>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</si>
  <si>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</si>
  <si>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</si>
  <si>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</si>
  <si>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</si>
  <si>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</si>
  <si>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</si>
  <si>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</si>
  <si>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</si>
  <si>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</si>
  <si>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</si>
  <si>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</si>
  <si>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</si>
  <si>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</si>
  <si>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</si>
  <si>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</si>
  <si>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</si>
  <si>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</si>
  <si>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</si>
  <si>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</si>
  <si>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</si>
  <si>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</si>
  <si>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</si>
  <si>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</si>
  <si>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</si>
  <si>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</si>
  <si>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</si>
  <si>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</si>
  <si>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</si>
  <si>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</si>
  <si>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</si>
  <si>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</si>
  <si>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</si>
  <si>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</si>
  <si>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</si>
  <si>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</si>
  <si>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</si>
  <si>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</si>
  <si>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</si>
  <si>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</si>
  <si>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</si>
  <si>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</si>
  <si>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</si>
  <si>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</si>
  <si>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</si>
  <si>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</si>
  <si>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</si>
  <si>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</si>
  <si>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</si>
  <si>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</si>
  <si>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</si>
  <si>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</si>
  <si>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</si>
  <si>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</si>
  <si>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</si>
  <si>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</si>
  <si>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</si>
  <si>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</si>
  <si>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</si>
  <si>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</si>
  <si>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</si>
  <si>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</si>
  <si>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</si>
  <si>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</si>
  <si>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</si>
  <si>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</si>
  <si>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</si>
  <si>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</si>
  <si>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</si>
  <si>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</si>
  <si>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</si>
  <si>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</si>
  <si>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</si>
  <si>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</si>
  <si>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</si>
  <si>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</si>
  <si>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</si>
  <si>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</si>
  <si>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</si>
  <si>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</si>
  <si>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</si>
  <si>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</si>
  <si>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</si>
  <si>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</si>
  <si>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</si>
  <si>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</si>
  <si>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</si>
  <si>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</si>
  <si>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</si>
  <si>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</si>
  <si>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</si>
  <si>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</si>
  <si>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</si>
  <si>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</si>
  <si>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</si>
  <si>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</si>
  <si>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</si>
  <si>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</si>
  <si>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</si>
  <si>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</si>
  <si>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</si>
  <si>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</si>
  <si>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</si>
  <si>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</si>
  <si>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</si>
  <si>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</si>
  <si>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</si>
  <si>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</si>
  <si>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</si>
  <si>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</si>
  <si>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</si>
  <si>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</si>
  <si>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</si>
  <si>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</si>
  <si>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</si>
  <si>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</si>
  <si>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</si>
  <si>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</si>
  <si>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</si>
  <si>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</si>
  <si>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</si>
  <si>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</si>
  <si>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</si>
  <si>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</si>
  <si>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</si>
  <si>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</si>
  <si>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</si>
  <si>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</si>
  <si>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</si>
  <si>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</si>
  <si>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</si>
  <si>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</si>
  <si>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</si>
  <si>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</si>
  <si>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</si>
  <si>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</si>
  <si>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</si>
  <si>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</si>
  <si>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</si>
  <si>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</si>
  <si>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</si>
  <si>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</si>
  <si>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</si>
  <si>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</si>
  <si>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</si>
  <si>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</si>
  <si>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</si>
  <si>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</si>
  <si>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</si>
  <si>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</si>
  <si>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</si>
  <si>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</si>
  <si>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</si>
  <si>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</si>
  <si>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</si>
  <si>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</si>
  <si>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</si>
  <si>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</si>
  <si>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</si>
  <si>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</si>
  <si>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</si>
  <si>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</si>
  <si>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</si>
  <si>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</si>
  <si>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</si>
  <si>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</si>
  <si>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</si>
  <si>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</si>
  <si>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</si>
  <si>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</si>
  <si>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</si>
  <si>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</si>
  <si>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</si>
  <si>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</si>
  <si>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</si>
  <si>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</si>
  <si>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</si>
  <si>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</si>
  <si>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</si>
  <si>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</si>
  <si>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</si>
  <si>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</si>
  <si>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</si>
  <si>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</si>
  <si>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</si>
  <si>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</si>
  <si>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</si>
  <si>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</si>
  <si>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</si>
  <si>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</si>
  <si>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</si>
  <si>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</si>
  <si>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</si>
  <si>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</si>
  <si>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</si>
  <si>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</si>
  <si>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</si>
  <si>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</si>
  <si>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</si>
  <si>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</si>
  <si>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</si>
  <si>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</si>
  <si>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</si>
  <si>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</si>
  <si>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</si>
  <si>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</si>
  <si>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</si>
  <si>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</si>
  <si>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</si>
  <si>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</si>
  <si>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</si>
  <si>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</si>
  <si>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</si>
  <si>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</si>
  <si>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</si>
  <si>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</si>
  <si>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</si>
  <si>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</si>
  <si>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</si>
  <si>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</si>
  <si>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</si>
  <si>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</si>
  <si>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</si>
  <si>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</si>
  <si>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</si>
  <si>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</si>
  <si>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</si>
  <si>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</si>
  <si>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</si>
  <si>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</si>
  <si>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</si>
  <si>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</si>
  <si>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</si>
  <si>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</si>
  <si>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</si>
  <si>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</si>
  <si>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</si>
  <si>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</si>
  <si>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</si>
  <si>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</si>
  <si>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</si>
  <si>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</si>
  <si>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</si>
  <si>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</si>
  <si>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</si>
  <si>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</si>
  <si>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</si>
  <si>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</si>
  <si>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</si>
  <si>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</si>
  <si>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</si>
  <si>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</si>
  <si>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</si>
  <si>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</si>
  <si>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</si>
  <si>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</si>
  <si>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</si>
  <si>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</si>
  <si>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</si>
  <si>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</si>
  <si>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</si>
  <si>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</si>
  <si>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</si>
  <si>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</si>
  <si>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</si>
  <si>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</si>
  <si>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</si>
  <si>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</si>
  <si>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</si>
  <si>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</si>
  <si>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</si>
  <si>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</si>
  <si>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</si>
  <si>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</si>
  <si>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</si>
  <si>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</si>
  <si>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</si>
  <si>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</si>
  <si>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</si>
  <si>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</si>
  <si>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</si>
  <si>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</si>
  <si>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</si>
  <si>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</si>
  <si>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</si>
  <si>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</si>
  <si>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</si>
  <si>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</si>
  <si>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</si>
  <si>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</si>
  <si>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</si>
  <si>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</si>
  <si>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</si>
  <si>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</si>
  <si>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</si>
  <si>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</si>
  <si>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</si>
  <si>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</si>
  <si>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</si>
  <si>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</si>
  <si>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</si>
  <si>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</si>
  <si>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</si>
  <si>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</si>
  <si>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</si>
  <si>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</si>
  <si>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</si>
  <si>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</si>
  <si>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</si>
  <si>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</si>
  <si>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</si>
  <si>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</si>
  <si>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</si>
  <si>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</si>
  <si>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</si>
  <si>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</si>
  <si>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</si>
  <si>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</si>
  <si>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</si>
  <si>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</si>
  <si>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</si>
  <si>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</si>
  <si>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</si>
  <si>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</si>
  <si>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</si>
  <si>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</si>
  <si>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</si>
  <si>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</si>
  <si>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</si>
  <si>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</si>
  <si>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</si>
  <si>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</si>
  <si>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</si>
  <si>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</si>
  <si>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</si>
  <si>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</si>
  <si>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</si>
  <si>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</si>
  <si>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</si>
  <si>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</si>
  <si>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</si>
  <si>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</si>
  <si>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</si>
  <si>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</si>
  <si>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</si>
  <si>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</si>
  <si>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</si>
  <si>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</si>
  <si>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</si>
  <si>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</si>
  <si>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</si>
  <si>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</si>
  <si>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</si>
  <si>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</si>
  <si>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</si>
  <si>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</si>
  <si>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</si>
  <si>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</si>
  <si>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</si>
  <si>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</si>
  <si>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</si>
  <si>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</si>
  <si>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</si>
  <si>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</si>
  <si>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</si>
  <si>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</si>
  <si>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</si>
  <si>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</si>
  <si>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</si>
  <si>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</si>
  <si>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</si>
  <si>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</si>
  <si>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</si>
  <si>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</si>
  <si>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</si>
  <si>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</si>
  <si>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</si>
  <si>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</si>
  <si>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</si>
  <si>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</si>
  <si>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</si>
  <si>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</si>
  <si>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</si>
  <si>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</si>
  <si>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</si>
  <si>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</si>
  <si>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</si>
  <si>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</si>
  <si>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</si>
  <si>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</si>
  <si>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</si>
  <si>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</si>
  <si>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</si>
  <si>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</si>
  <si>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</si>
  <si>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</si>
  <si>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</si>
  <si>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</si>
  <si>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</si>
  <si>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</si>
  <si>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</si>
  <si>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</si>
  <si>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</si>
  <si>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</si>
  <si>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</si>
  <si>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</si>
  <si>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</si>
  <si>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</si>
  <si>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</si>
  <si>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</si>
  <si>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</si>
  <si>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</si>
  <si>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</si>
  <si>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</si>
  <si>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</si>
  <si>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</si>
  <si>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</si>
  <si>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</si>
  <si>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</si>
  <si>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</si>
  <si>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</si>
  <si>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</si>
  <si>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</si>
  <si>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</si>
  <si>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</si>
  <si>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</si>
  <si>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</si>
  <si>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</si>
  <si>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</si>
  <si>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</si>
  <si>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</si>
  <si>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</si>
  <si>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</si>
  <si>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</si>
  <si>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</si>
  <si>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</si>
  <si>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</si>
  <si>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</si>
  <si>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</si>
  <si>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</si>
  <si>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</si>
  <si>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</si>
  <si>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</si>
  <si>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</si>
  <si>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</si>
  <si>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</si>
  <si>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</si>
  <si>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</si>
  <si>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</si>
  <si>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</si>
  <si>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</si>
  <si>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</si>
  <si>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</si>
  <si>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</si>
  <si>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</si>
  <si>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</si>
  <si>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</si>
  <si>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</si>
  <si>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</si>
  <si>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</si>
  <si>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</si>
  <si>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</si>
  <si>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</si>
  <si>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</si>
  <si>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</si>
  <si>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</si>
  <si>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</si>
  <si>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</si>
  <si>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</si>
  <si>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</si>
  <si>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</si>
  <si>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</si>
  <si>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</si>
  <si>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</si>
  <si>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</si>
  <si>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</si>
  <si>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</si>
  <si>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</si>
  <si>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</si>
  <si>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</si>
  <si>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</si>
  <si>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</si>
  <si>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</si>
  <si>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</si>
  <si>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</si>
  <si>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</si>
  <si>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</si>
  <si>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</si>
  <si>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</si>
  <si>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</si>
  <si>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</si>
  <si>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</si>
  <si>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</si>
  <si>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</si>
  <si>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</si>
  <si>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</si>
  <si>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</si>
  <si>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</si>
  <si>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</si>
  <si>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</si>
  <si>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</si>
  <si>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</si>
  <si>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</si>
  <si>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</si>
  <si>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</si>
  <si>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</si>
  <si>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</si>
  <si>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</si>
  <si>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</si>
  <si>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</si>
  <si>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</si>
  <si>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</si>
  <si>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</si>
  <si>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</si>
  <si>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</si>
  <si>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</si>
  <si>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</si>
  <si>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</si>
  <si>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</si>
  <si>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</si>
  <si>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</si>
  <si>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</si>
  <si>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</si>
  <si>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</si>
  <si>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</si>
  <si>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</si>
  <si>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</si>
  <si>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</si>
  <si>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</si>
  <si>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</si>
  <si>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</si>
  <si>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</si>
  <si>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</si>
  <si>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</si>
  <si>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</si>
  <si>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</si>
  <si>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</si>
  <si>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</si>
  <si>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</si>
  <si>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</si>
  <si>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</si>
  <si>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</si>
  <si>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</si>
  <si>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</si>
  <si>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</si>
  <si>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</si>
  <si>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</si>
  <si>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</si>
  <si>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</si>
  <si>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</si>
  <si>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</si>
  <si>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</si>
  <si>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</si>
  <si>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</si>
  <si>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</si>
  <si>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</si>
  <si>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</si>
  <si>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</si>
  <si>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</si>
  <si>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</si>
  <si>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</si>
  <si>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</si>
  <si>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</si>
  <si>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</si>
  <si>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</si>
  <si>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</si>
  <si>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</si>
  <si>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</si>
  <si>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</si>
  <si>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</si>
  <si>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</si>
  <si>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</si>
  <si>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</si>
  <si>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</si>
  <si>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</si>
  <si>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</si>
  <si>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</si>
  <si>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</si>
  <si>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</si>
  <si>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</si>
  <si>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</si>
  <si>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</si>
  <si>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</si>
  <si>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</si>
  <si>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</si>
  <si>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</si>
  <si>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</si>
  <si>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</si>
  <si>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</si>
  <si>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</si>
  <si>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</si>
  <si>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</si>
  <si>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</si>
  <si>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</si>
  <si>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</si>
  <si>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</si>
  <si>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</si>
  <si>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</si>
  <si>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</si>
  <si>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</si>
  <si>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</si>
  <si>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</si>
  <si>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</si>
  <si>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</si>
  <si>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</si>
  <si>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</si>
  <si>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</si>
  <si>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</si>
  <si>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</si>
  <si>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</si>
  <si>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</si>
  <si>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</si>
  <si>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</si>
  <si>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</si>
  <si>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</si>
  <si>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</si>
  <si>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</si>
  <si>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</si>
  <si>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</si>
  <si>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</si>
  <si>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</si>
  <si>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</si>
  <si>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</si>
  <si>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</si>
  <si>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</si>
  <si>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</si>
  <si>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</si>
  <si>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</si>
  <si>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</si>
  <si>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</si>
  <si>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</si>
  <si>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</si>
  <si>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</si>
  <si>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</si>
  <si>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</si>
  <si>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</si>
  <si>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</si>
  <si>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</si>
  <si>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</si>
  <si>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</si>
  <si>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</si>
  <si>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</si>
  <si>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</si>
  <si>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</si>
  <si>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</si>
  <si>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</si>
  <si>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</si>
  <si>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</si>
  <si>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</si>
  <si>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</si>
  <si>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</si>
  <si>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</si>
  <si>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</si>
  <si>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</si>
  <si>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</si>
  <si>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</si>
  <si>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</si>
  <si>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</si>
  <si>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</si>
  <si>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</si>
  <si>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</si>
  <si>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</si>
  <si>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</si>
  <si>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</si>
  <si>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</si>
  <si>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</si>
  <si>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</si>
  <si>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</si>
  <si>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</si>
  <si>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</si>
  <si>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</si>
  <si>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</si>
  <si>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</si>
  <si>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</si>
  <si>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</si>
  <si>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</si>
  <si>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</si>
  <si>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</si>
  <si>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</si>
  <si>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</si>
  <si>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</si>
  <si>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</si>
  <si>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</si>
  <si>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</si>
  <si>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</si>
  <si>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</si>
  <si>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</si>
  <si>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</si>
  <si>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</si>
  <si>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</si>
  <si>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</si>
  <si>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</si>
  <si>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</si>
  <si>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</si>
  <si>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</si>
  <si>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</si>
  <si>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</si>
  <si>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</si>
  <si>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</si>
  <si>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</si>
  <si>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</si>
  <si>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</si>
  <si>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</si>
  <si>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</si>
  <si>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</si>
  <si>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</si>
  <si>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</si>
  <si>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</si>
  <si>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</si>
  <si>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</si>
  <si>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</si>
  <si>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</si>
  <si>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</si>
  <si>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</si>
  <si>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</si>
  <si>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</si>
  <si>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</si>
  <si>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</si>
  <si>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</si>
  <si>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</si>
  <si>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</si>
  <si>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</si>
  <si>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</si>
  <si>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</si>
  <si>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</si>
  <si>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</si>
  <si>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</si>
  <si>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</si>
  <si>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</si>
  <si>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</si>
  <si>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</si>
  <si>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</si>
  <si>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</si>
  <si>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</si>
  <si>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</si>
  <si>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</si>
  <si>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</si>
  <si>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</si>
  <si>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</si>
  <si>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</si>
  <si>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</si>
  <si>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</si>
  <si>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</si>
  <si>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</si>
  <si>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</si>
  <si>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</si>
  <si>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</si>
  <si>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</si>
  <si>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</si>
  <si>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</si>
  <si>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</si>
  <si>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</si>
  <si>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</si>
  <si>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</si>
  <si>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</si>
  <si>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</si>
  <si>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</si>
  <si>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</si>
  <si>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</si>
  <si>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</si>
  <si>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</si>
  <si>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</si>
  <si>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</si>
  <si>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</si>
  <si>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</si>
  <si>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</si>
  <si>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</si>
  <si>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</si>
  <si>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</si>
  <si>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</si>
  <si>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</si>
  <si>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</si>
  <si>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</si>
  <si>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</si>
  <si>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</si>
  <si>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</si>
  <si>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</si>
  <si>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</si>
  <si>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</si>
  <si>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</si>
  <si>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</si>
  <si>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</si>
  <si>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</si>
  <si>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</si>
  <si>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</si>
  <si>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</si>
  <si>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</si>
  <si>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</si>
  <si>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</si>
  <si>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</si>
  <si>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</si>
  <si>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</si>
  <si>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</si>
  <si>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</si>
  <si>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</si>
  <si>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</si>
  <si>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</si>
  <si>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</si>
  <si>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</si>
  <si>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</si>
  <si>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</si>
  <si>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</si>
  <si>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</si>
  <si>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</si>
  <si>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</si>
  <si>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</si>
  <si>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</si>
  <si>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</si>
  <si>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</si>
  <si>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</si>
  <si>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</si>
  <si>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</si>
  <si>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</si>
  <si>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</si>
  <si>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</si>
  <si>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</si>
  <si>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</si>
  <si>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</si>
  <si>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</si>
  <si>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</si>
  <si>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</si>
  <si>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</si>
  <si>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</si>
  <si>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</si>
  <si>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</si>
  <si>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</si>
  <si>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</si>
  <si>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</si>
  <si>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</si>
  <si>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</si>
  <si>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</si>
  <si>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</si>
  <si>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</si>
  <si>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</si>
  <si>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</si>
  <si>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</si>
  <si>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</si>
  <si>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</si>
  <si>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</si>
  <si>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</si>
  <si>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</si>
  <si>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</si>
  <si>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</si>
  <si>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</si>
  <si>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</si>
  <si>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</si>
  <si>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</si>
  <si>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</si>
  <si>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</si>
  <si>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</si>
  <si>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</si>
  <si>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</si>
  <si>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</si>
  <si>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</si>
  <si>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</si>
  <si>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</si>
  <si>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</si>
  <si>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</si>
  <si>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</si>
  <si>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</si>
  <si>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</si>
  <si>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</si>
  <si>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</si>
  <si>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</si>
  <si>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</si>
  <si>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</si>
  <si>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</si>
  <si>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</si>
  <si>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</si>
  <si>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</si>
  <si>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</si>
  <si>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</si>
  <si>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</si>
  <si>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</si>
  <si>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</si>
  <si>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</si>
  <si>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</si>
  <si>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</si>
  <si>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</si>
  <si>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</si>
  <si>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</si>
  <si>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</si>
  <si>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</si>
  <si>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</si>
  <si>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</si>
  <si>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</si>
  <si>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</si>
  <si>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</si>
  <si>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</si>
  <si>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</si>
  <si>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</si>
  <si>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</si>
  <si>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</si>
  <si>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</si>
  <si>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</si>
  <si>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</si>
  <si>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</si>
  <si>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</si>
  <si>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</si>
  <si>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</si>
  <si>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</si>
  <si>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</si>
  <si>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</si>
  <si>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</si>
  <si>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</si>
  <si>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</si>
  <si>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</si>
  <si>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</si>
  <si>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</si>
  <si>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</si>
  <si>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</si>
  <si>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</si>
  <si>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</si>
  <si>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</si>
  <si>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</si>
  <si>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</si>
  <si>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</si>
  <si>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</si>
  <si>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</si>
  <si>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</si>
  <si>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</si>
  <si>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</si>
  <si>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</si>
  <si>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</si>
  <si>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</si>
  <si>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</si>
  <si>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</si>
  <si>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</si>
  <si>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</si>
  <si>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</si>
  <si>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</si>
  <si>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</si>
  <si>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</si>
  <si>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</si>
  <si>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</si>
  <si>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</si>
  <si>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</si>
  <si>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</si>
  <si>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</si>
  <si>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</si>
  <si>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</si>
  <si>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</si>
  <si>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</si>
  <si>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</si>
  <si>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</si>
  <si>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</si>
  <si>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</si>
  <si>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</si>
  <si>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</si>
  <si>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</si>
  <si>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</si>
  <si>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</si>
  <si>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</si>
  <si>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</si>
  <si>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</si>
  <si>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</si>
  <si>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</si>
  <si>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</si>
  <si>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</si>
  <si>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</si>
  <si>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</si>
  <si>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</si>
  <si>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</si>
  <si>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</si>
  <si>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</si>
  <si>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</si>
  <si>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</si>
  <si>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</si>
  <si>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</si>
  <si>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</si>
  <si>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</si>
  <si>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</si>
  <si>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</si>
  <si>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</si>
  <si>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</si>
  <si>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</si>
  <si>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</si>
  <si>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</si>
  <si>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</si>
  <si>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</si>
  <si>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</si>
  <si>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</si>
  <si>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</si>
  <si>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</si>
  <si>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</si>
  <si>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</si>
  <si>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</si>
  <si>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</si>
  <si>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</si>
  <si>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</si>
  <si>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</si>
  <si>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</si>
  <si>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</si>
  <si>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</si>
  <si>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</si>
  <si>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</si>
  <si>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</si>
  <si>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</si>
  <si>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</si>
  <si>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</si>
  <si>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</si>
  <si>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</si>
  <si>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</si>
  <si>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</si>
  <si>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</si>
  <si>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</si>
  <si>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</si>
  <si>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</si>
  <si>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</si>
  <si>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</si>
  <si>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</si>
  <si>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</si>
  <si>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</si>
  <si>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</si>
  <si>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</si>
  <si>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</si>
  <si>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</si>
  <si>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</si>
  <si>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</si>
  <si>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</si>
  <si>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</si>
  <si>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</si>
  <si>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</si>
  <si>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</si>
  <si>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</si>
  <si>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</si>
  <si>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</si>
  <si>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</si>
  <si>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</si>
  <si>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</si>
  <si>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</si>
  <si>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</si>
  <si>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</si>
  <si>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</si>
  <si>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</si>
  <si>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</si>
  <si>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</si>
  <si>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</si>
  <si>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</si>
  <si>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</si>
  <si>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</si>
  <si>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</si>
  <si>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</si>
  <si>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</si>
  <si>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</si>
  <si>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</si>
  <si>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</si>
  <si>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</si>
  <si>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</si>
  <si>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</si>
  <si>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</si>
  <si>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</si>
  <si>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</si>
  <si>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</si>
  <si>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</si>
  <si>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</si>
  <si>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</si>
  <si>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</si>
  <si>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</si>
  <si>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</si>
  <si>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</si>
  <si>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</si>
  <si>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</si>
  <si>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</si>
  <si>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</si>
  <si>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</si>
  <si>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</si>
  <si>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</si>
  <si>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</si>
  <si>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</si>
  <si>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</si>
  <si>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</si>
  <si>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</si>
  <si>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</si>
  <si>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</si>
  <si>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</si>
  <si>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</si>
  <si>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</si>
  <si>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</si>
  <si>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</si>
  <si>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</si>
  <si>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</si>
  <si>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</si>
  <si>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</si>
  <si>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</si>
  <si>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</si>
  <si>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</si>
  <si>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</si>
  <si>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</si>
  <si>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</si>
  <si>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</si>
  <si>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</si>
  <si>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</si>
  <si>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</si>
  <si>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</si>
  <si>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</si>
  <si>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</si>
  <si>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</si>
  <si>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</si>
  <si>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</si>
  <si>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</si>
  <si>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</si>
  <si>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</si>
  <si>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</si>
  <si>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</si>
  <si>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</si>
  <si>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</si>
  <si>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</si>
  <si>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</si>
  <si>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</si>
  <si>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</si>
  <si>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</si>
  <si>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</si>
  <si>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</si>
  <si>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</si>
  <si>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</si>
  <si>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</si>
  <si>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</si>
  <si>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</si>
  <si>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</si>
  <si>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</si>
  <si>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</si>
  <si>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</si>
  <si>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</si>
  <si>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</si>
  <si>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</si>
  <si>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</si>
  <si>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</si>
  <si>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</si>
  <si>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</si>
  <si>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</si>
  <si>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</si>
  <si>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</si>
  <si>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</si>
  <si>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</si>
  <si>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</si>
  <si>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</si>
  <si>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</si>
  <si>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</si>
  <si>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</si>
  <si>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</si>
  <si>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</si>
  <si>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</si>
  <si>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</si>
  <si>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</si>
  <si>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</si>
  <si>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</si>
  <si>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</si>
  <si>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</si>
  <si>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</si>
  <si>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</si>
  <si>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</si>
  <si>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</si>
  <si>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</si>
  <si>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</si>
  <si>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</si>
  <si>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</si>
  <si>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</si>
  <si>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</si>
  <si>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</si>
  <si>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</si>
  <si>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</si>
  <si>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</si>
  <si>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</si>
  <si>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</si>
  <si>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</si>
  <si>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</si>
  <si>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</si>
  <si>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</si>
  <si>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</si>
  <si>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</si>
  <si>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</si>
  <si>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</si>
  <si>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</si>
  <si>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</si>
  <si>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</si>
  <si>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</si>
  <si>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</si>
  <si>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</si>
  <si>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</si>
  <si>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</si>
  <si>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</si>
  <si>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</si>
  <si>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</si>
  <si>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</si>
  <si>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</si>
  <si>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</si>
  <si>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</si>
  <si>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</si>
  <si>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</si>
  <si>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</si>
  <si>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</si>
  <si>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</si>
  <si>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</si>
  <si>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</si>
  <si>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</si>
  <si>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</si>
  <si>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</si>
  <si>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</si>
  <si>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</si>
  <si>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</si>
  <si>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</si>
  <si>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</si>
  <si>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</si>
  <si>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</si>
  <si>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</si>
  <si>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</si>
  <si>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</si>
  <si>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</si>
  <si>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</si>
  <si>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</si>
  <si>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</si>
  <si>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</si>
  <si>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</si>
  <si>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</si>
  <si>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</si>
  <si>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</si>
  <si>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</si>
  <si>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</si>
  <si>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</si>
  <si>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</si>
  <si>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</si>
  <si>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</si>
  <si>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</si>
  <si>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</si>
  <si>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</si>
  <si>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</si>
  <si>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</si>
  <si>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</si>
  <si>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</si>
  <si>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</si>
  <si>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</si>
  <si>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</si>
  <si>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</si>
  <si>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</si>
  <si>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</si>
  <si>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</si>
  <si>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</si>
  <si>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</si>
  <si>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</si>
  <si>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</si>
  <si>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</si>
  <si>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</si>
  <si>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</si>
  <si>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</si>
  <si>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</si>
  <si>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</si>
  <si>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</si>
  <si>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</si>
  <si>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</si>
  <si>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</si>
  <si>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</si>
  <si>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</si>
  <si>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</si>
  <si>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</si>
  <si>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</si>
  <si>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</si>
  <si>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</si>
  <si>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</si>
  <si>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</si>
  <si>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</si>
  <si>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</si>
  <si>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</si>
  <si>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</si>
  <si>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</si>
  <si>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</si>
  <si>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</si>
  <si>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</si>
  <si>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</si>
  <si>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</si>
  <si>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</si>
  <si>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</si>
  <si>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</si>
  <si>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</si>
  <si>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</si>
  <si>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</si>
  <si>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</si>
  <si>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</si>
  <si>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</si>
  <si>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</si>
  <si>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</si>
  <si>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</si>
  <si>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</si>
  <si>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</si>
  <si>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</si>
  <si>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</si>
  <si>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</si>
  <si>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</si>
  <si>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</si>
  <si>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</si>
  <si>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</si>
  <si>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</si>
  <si>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</si>
  <si>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</si>
  <si>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</si>
  <si>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</si>
  <si>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</si>
  <si>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</si>
  <si>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</si>
  <si>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</si>
  <si>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</si>
  <si>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</si>
  <si>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</si>
  <si>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</si>
  <si>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</si>
  <si>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</si>
  <si>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</si>
  <si>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</si>
  <si>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</si>
  <si>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</si>
  <si>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</si>
  <si>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</si>
  <si>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</si>
  <si>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</si>
  <si>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</si>
  <si>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</si>
  <si>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</si>
  <si>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</si>
  <si>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</si>
  <si>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</si>
  <si>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</si>
  <si>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</si>
  <si>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</si>
  <si>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</si>
  <si>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</si>
  <si>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</si>
  <si>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</si>
  <si>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</si>
  <si>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</si>
  <si>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</si>
  <si>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</si>
  <si>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</si>
  <si>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</si>
  <si>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</si>
  <si>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</si>
  <si>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</si>
  <si>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</si>
  <si>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</si>
  <si>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</si>
  <si>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</si>
  <si>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</si>
  <si>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</si>
  <si>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</si>
  <si>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</si>
  <si>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</si>
  <si>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</si>
  <si>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</si>
  <si>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</si>
  <si>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</si>
  <si>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</si>
  <si>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</si>
  <si>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</si>
  <si>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</si>
  <si>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</si>
  <si>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</si>
  <si>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</si>
  <si>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</si>
  <si>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</si>
  <si>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</si>
  <si>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</si>
  <si>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</si>
  <si>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</si>
  <si>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</si>
  <si>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</si>
  <si>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</si>
  <si>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</si>
  <si>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</si>
  <si>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</si>
  <si>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</si>
  <si>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</si>
  <si>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</si>
  <si>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</si>
  <si>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</si>
  <si>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</si>
  <si>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</si>
  <si>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</si>
  <si>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</si>
  <si>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</si>
  <si>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</si>
  <si>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</si>
  <si>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</si>
  <si>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</si>
  <si>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</si>
  <si>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</si>
  <si>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</si>
  <si>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</si>
  <si>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</si>
  <si>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</si>
  <si>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</si>
  <si>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</si>
  <si>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</si>
  <si>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</si>
  <si>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</si>
  <si>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</si>
  <si>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</si>
  <si>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</si>
  <si>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</si>
  <si>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</si>
  <si>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</si>
  <si>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</si>
  <si>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</si>
  <si>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</si>
  <si>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</si>
  <si>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</si>
  <si>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</si>
  <si>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</si>
  <si>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</si>
  <si>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</si>
  <si>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</si>
  <si>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</si>
  <si>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</si>
  <si>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</si>
  <si>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</si>
  <si>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</si>
  <si>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</si>
  <si>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</si>
  <si>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</si>
  <si>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</si>
  <si>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</si>
  <si>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</si>
  <si>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</si>
  <si>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</si>
  <si>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</si>
  <si>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</si>
  <si>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</si>
  <si>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</si>
  <si>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</si>
  <si>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</si>
  <si>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</si>
  <si>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</si>
  <si>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</si>
  <si>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</si>
  <si>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</si>
  <si>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</si>
  <si>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</si>
  <si>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</si>
  <si>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</si>
  <si>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</si>
  <si>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</si>
  <si>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</si>
  <si>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</si>
  <si>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</si>
  <si>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</si>
  <si>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</si>
  <si>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</si>
  <si>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</si>
  <si>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</si>
  <si>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</si>
  <si>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</si>
  <si>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</si>
  <si>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</si>
  <si>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</si>
  <si>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</si>
  <si>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</si>
  <si>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</si>
  <si>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</si>
  <si>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</si>
  <si>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</si>
  <si>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</si>
  <si>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</si>
  <si>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</si>
  <si>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</si>
  <si>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</si>
  <si>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</si>
  <si>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</si>
  <si>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</si>
  <si>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</si>
  <si>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</si>
  <si>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</si>
  <si>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</si>
  <si>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</si>
  <si>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</si>
  <si>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</si>
  <si>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</si>
  <si>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</si>
  <si>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</si>
  <si>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</si>
  <si>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</si>
  <si>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</si>
  <si>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</si>
  <si>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</si>
  <si>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</si>
  <si>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</si>
  <si>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</si>
  <si>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</si>
  <si>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</si>
  <si>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</si>
  <si>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</si>
  <si>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</si>
  <si>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</si>
  <si>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</si>
  <si>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</si>
  <si>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</si>
  <si>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</si>
  <si>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</si>
  <si>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</si>
  <si>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</si>
  <si>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</si>
  <si>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</si>
  <si>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</si>
  <si>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</si>
  <si>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</si>
  <si>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</si>
  <si>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</si>
  <si>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</si>
  <si>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</si>
  <si>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</si>
  <si>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</si>
  <si>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</si>
  <si>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</si>
  <si>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</si>
  <si>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</si>
  <si>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</si>
  <si>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</si>
  <si>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</si>
  <si>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</si>
  <si>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</si>
  <si>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</si>
  <si>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</si>
  <si>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</si>
  <si>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</si>
  <si>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</si>
  <si>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</si>
  <si>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</si>
  <si>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</si>
  <si>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</si>
  <si>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</si>
  <si>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</si>
  <si>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</si>
  <si>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</si>
  <si>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</si>
  <si>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</si>
  <si>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</si>
  <si>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</si>
  <si>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</si>
  <si>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</si>
  <si>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</si>
  <si>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</si>
  <si>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</si>
  <si>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</si>
  <si>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</si>
  <si>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</si>
  <si>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</si>
  <si>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</si>
  <si>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</si>
  <si>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</si>
  <si>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</si>
  <si>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</si>
  <si>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</si>
  <si>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</si>
  <si>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</si>
  <si>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</si>
  <si>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</si>
  <si>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</si>
  <si>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</si>
  <si>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</si>
  <si>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</si>
  <si>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</si>
  <si>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</si>
  <si>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</si>
  <si>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</si>
  <si>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</si>
  <si>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</si>
  <si>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</si>
  <si>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</si>
  <si>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</si>
  <si>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</si>
  <si>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</si>
  <si>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</si>
  <si>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</si>
  <si>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</si>
  <si>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</si>
  <si>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</si>
  <si>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</si>
  <si>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</si>
  <si>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</si>
  <si>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</si>
  <si>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</si>
  <si>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</si>
  <si>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</si>
  <si>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</si>
  <si>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</si>
  <si>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</si>
  <si>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</si>
  <si>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</si>
  <si>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</si>
  <si>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</si>
  <si>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</si>
  <si>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</si>
  <si>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</si>
  <si>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</si>
  <si>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</si>
  <si>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</si>
  <si>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</si>
  <si>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</si>
  <si>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</si>
  <si>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</si>
  <si>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</si>
  <si>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</si>
  <si>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</si>
  <si>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</si>
  <si>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</si>
  <si>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</si>
  <si>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</si>
  <si>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</si>
  <si>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</si>
  <si>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</si>
  <si>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</si>
  <si>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</si>
  <si>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</si>
  <si>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</si>
  <si>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</si>
  <si>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</si>
  <si>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</si>
  <si>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</si>
  <si>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</si>
  <si>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</si>
  <si>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</si>
  <si>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</si>
  <si>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</si>
  <si>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</si>
  <si>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</si>
  <si>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</si>
  <si>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</si>
  <si>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</si>
  <si>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</si>
  <si>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</si>
  <si>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</si>
  <si>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</si>
  <si>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</si>
  <si>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</si>
  <si>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</si>
  <si>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</si>
  <si>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</si>
  <si>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</si>
  <si>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</si>
  <si>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</si>
  <si>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</si>
  <si>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</si>
  <si>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</si>
  <si>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</si>
  <si>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</si>
  <si>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</si>
  <si>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</si>
  <si>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</si>
  <si>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</si>
  <si>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</si>
  <si>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</si>
  <si>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</si>
  <si>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</si>
  <si>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</si>
  <si>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</si>
  <si>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</si>
  <si>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</si>
  <si>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</si>
  <si>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</si>
  <si>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</si>
  <si>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</si>
  <si>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</si>
  <si>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</si>
  <si>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</si>
  <si>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</si>
  <si>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</si>
  <si>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</si>
  <si>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</si>
  <si>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</si>
  <si>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</si>
  <si>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</si>
  <si>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</si>
  <si>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</si>
  <si>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</si>
  <si>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</si>
  <si>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</si>
  <si>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</si>
  <si>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</si>
  <si>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</si>
  <si>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</si>
  <si>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</si>
  <si>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</si>
  <si>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</si>
  <si>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</si>
  <si>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</si>
  <si>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</si>
  <si>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</si>
  <si>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</si>
  <si>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</si>
  <si>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</si>
  <si>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</si>
  <si>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</si>
  <si>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</si>
  <si>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</si>
  <si>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</si>
  <si>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</si>
  <si>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</si>
  <si>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</si>
  <si>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</si>
  <si>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</si>
  <si>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</si>
  <si>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</si>
  <si>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</si>
  <si>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</si>
  <si>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</si>
  <si>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</si>
  <si>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</si>
  <si>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</si>
  <si>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</si>
  <si>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</si>
  <si>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</si>
  <si>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</si>
  <si>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</si>
  <si>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</si>
  <si>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</si>
  <si>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</si>
  <si>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</si>
  <si>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</si>
  <si>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</si>
  <si>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</si>
  <si>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</si>
  <si>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</si>
  <si>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</si>
  <si>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</si>
  <si>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</si>
  <si>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</si>
  <si>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</si>
  <si>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</si>
  <si>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</si>
  <si>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</si>
  <si>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</si>
  <si>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</si>
  <si>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</si>
  <si>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</si>
  <si>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</si>
  <si>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</si>
  <si>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</si>
  <si>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</si>
  <si>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</si>
  <si>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</si>
  <si>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</si>
  <si>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</si>
  <si>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</si>
  <si>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</si>
  <si>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</si>
  <si>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</si>
  <si>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</si>
  <si>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</si>
  <si>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</si>
  <si>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</si>
  <si>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</si>
  <si>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</si>
  <si>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</si>
  <si>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</si>
  <si>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</si>
  <si>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</si>
  <si>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</si>
  <si>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</si>
  <si>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</si>
  <si>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</si>
  <si>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</si>
  <si>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</si>
  <si>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</si>
  <si>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</si>
  <si>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</si>
  <si>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</si>
  <si>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</si>
  <si>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</si>
  <si>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</si>
  <si>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</si>
  <si>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</si>
  <si>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</si>
  <si>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</si>
  <si>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</si>
  <si>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</si>
  <si>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</si>
  <si>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</si>
  <si>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</si>
  <si>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</si>
  <si>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</si>
  <si>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</si>
  <si>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</si>
  <si>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</si>
  <si>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</si>
  <si>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</si>
  <si>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</si>
  <si>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</si>
  <si>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</si>
  <si>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</si>
  <si>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</si>
  <si>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</si>
  <si>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</si>
  <si>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</si>
  <si>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</si>
  <si>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</si>
  <si>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</si>
  <si>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</si>
  <si>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</si>
  <si>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</si>
  <si>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</si>
  <si>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</si>
  <si>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</si>
  <si>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</si>
  <si>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</si>
  <si>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</si>
  <si>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</si>
  <si>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</si>
  <si>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</si>
  <si>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</si>
  <si>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</si>
  <si>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</si>
  <si>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</si>
  <si>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</si>
  <si>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</si>
  <si>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</si>
  <si>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</si>
  <si>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</si>
  <si>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</si>
  <si>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</si>
  <si>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</si>
  <si>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</si>
  <si>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</si>
  <si>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</si>
  <si>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</si>
  <si>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</si>
  <si>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</si>
  <si>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</si>
  <si>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</si>
  <si>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</si>
  <si>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</si>
  <si>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</si>
  <si>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</si>
  <si>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</si>
  <si>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</si>
  <si>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</si>
  <si>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</si>
  <si>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</si>
  <si>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</si>
  <si>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</si>
  <si>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</si>
  <si>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</si>
  <si>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</si>
  <si>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</si>
  <si>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</si>
  <si>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</si>
  <si>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</si>
  <si>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</si>
  <si>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</si>
  <si>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</si>
  <si>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</si>
  <si>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</si>
  <si>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</si>
  <si>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</si>
  <si>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</si>
  <si>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</si>
  <si>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</si>
  <si>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</si>
  <si>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</si>
  <si>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</si>
  <si>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</si>
  <si>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</si>
  <si>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</si>
  <si>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</si>
  <si>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</si>
  <si>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</si>
  <si>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</si>
  <si>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</si>
  <si>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</si>
  <si>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</si>
  <si>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</si>
  <si>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</si>
  <si>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</si>
  <si>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</si>
  <si>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</si>
  <si>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</si>
  <si>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</si>
  <si>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</si>
  <si>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</si>
  <si>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</si>
  <si>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</si>
  <si>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</si>
  <si>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</si>
  <si>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</si>
  <si>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</si>
  <si>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</si>
  <si>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</si>
  <si>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</si>
  <si>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</si>
  <si>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</si>
  <si>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</si>
  <si>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</si>
  <si>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</si>
  <si>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</si>
  <si>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</si>
  <si>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</si>
  <si>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</si>
  <si>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</si>
  <si>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</si>
  <si>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</si>
  <si>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</si>
  <si>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</si>
  <si>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</si>
  <si>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</si>
  <si>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</si>
  <si>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</si>
  <si>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</si>
  <si>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</si>
  <si>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</si>
  <si>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</si>
  <si>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</si>
  <si>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</si>
  <si>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</si>
  <si>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</si>
  <si>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</si>
  <si>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</si>
  <si>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</si>
  <si>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</si>
  <si>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</si>
  <si>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</si>
  <si>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</si>
  <si>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</si>
  <si>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</si>
  <si>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</si>
  <si>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</si>
  <si>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</si>
  <si>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</si>
  <si>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</si>
  <si>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</si>
  <si>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</si>
  <si>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</si>
  <si>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</si>
  <si>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</si>
  <si>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</si>
  <si>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</si>
  <si>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</si>
  <si>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</si>
  <si>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</si>
  <si>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</si>
  <si>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</si>
  <si>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</si>
  <si>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</si>
  <si>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</si>
  <si>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</si>
  <si>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</si>
  <si>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</si>
  <si>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</si>
  <si>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</si>
  <si>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</si>
  <si>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</si>
  <si>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</si>
  <si>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</si>
  <si>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</si>
  <si>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</si>
  <si>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</si>
  <si>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</si>
  <si>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</si>
  <si>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</si>
  <si>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</si>
  <si>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</si>
  <si>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</si>
  <si>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</si>
  <si>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</si>
  <si>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</si>
  <si>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</si>
  <si>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</si>
  <si>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</si>
  <si>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</si>
  <si>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</si>
  <si>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</si>
  <si>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</si>
  <si>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</si>
  <si>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</si>
  <si>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</si>
  <si>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</si>
  <si>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</si>
  <si>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</si>
  <si>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</si>
  <si>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</si>
  <si>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</si>
  <si>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</si>
  <si>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</si>
  <si>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</si>
  <si>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</si>
  <si>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</si>
  <si>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</si>
  <si>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</si>
  <si>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</si>
  <si>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</si>
  <si>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</si>
  <si>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</si>
  <si>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</si>
  <si>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</si>
  <si>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</si>
  <si>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</si>
  <si>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</si>
  <si>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</si>
  <si>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</si>
  <si>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</si>
  <si>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</si>
  <si>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</si>
  <si>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</si>
  <si>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</si>
  <si>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</si>
  <si>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</si>
  <si>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</si>
  <si>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</si>
  <si>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</si>
  <si>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</si>
  <si>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</si>
  <si>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</si>
  <si>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</si>
  <si>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</si>
  <si>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</si>
  <si>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</si>
  <si>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</si>
  <si>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</si>
  <si>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</si>
  <si>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</si>
  <si>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</si>
  <si>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</si>
  <si>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</si>
  <si>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</si>
  <si>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</si>
  <si>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</si>
  <si>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</si>
  <si>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</si>
  <si>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</si>
  <si>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</si>
  <si>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</si>
  <si>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</si>
  <si>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</si>
  <si>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</si>
  <si>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</si>
  <si>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</si>
  <si>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</si>
  <si>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</si>
  <si>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</si>
  <si>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</si>
  <si>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</si>
  <si>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</si>
  <si>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</si>
  <si>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</si>
  <si>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</si>
  <si>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</si>
  <si>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</si>
  <si>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</si>
  <si>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</si>
  <si>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</si>
  <si>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</si>
  <si>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</si>
  <si>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</si>
  <si>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</si>
  <si>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</si>
  <si>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</si>
  <si>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</si>
  <si>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</si>
  <si>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</si>
  <si>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</si>
  <si>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</si>
  <si>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</si>
  <si>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</si>
  <si>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</si>
  <si>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</si>
  <si>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</si>
  <si>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</si>
  <si>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</si>
  <si>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</si>
  <si>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</si>
  <si>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</si>
  <si>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</si>
  <si>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</si>
  <si>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</si>
  <si>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</si>
  <si>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</si>
  <si>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</si>
  <si>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</si>
  <si>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</si>
  <si>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</si>
  <si>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</si>
  <si>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</si>
  <si>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</si>
  <si>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</si>
  <si>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</si>
  <si>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</si>
  <si>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</si>
  <si>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</si>
  <si>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</si>
  <si>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</si>
  <si>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</si>
  <si>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</si>
  <si>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</si>
  <si>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</si>
  <si>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</si>
  <si>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</si>
  <si>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</si>
  <si>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</si>
  <si>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</si>
  <si>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</si>
  <si>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</si>
  <si>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</si>
  <si>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</si>
  <si>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</si>
  <si>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</si>
  <si>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</si>
  <si>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</si>
  <si>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</si>
  <si>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</si>
  <si>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</si>
  <si>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</si>
  <si>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</si>
  <si>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</si>
  <si>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</si>
  <si>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</si>
  <si>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</si>
  <si>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</si>
  <si>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</si>
  <si>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</si>
  <si>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</si>
  <si>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</si>
  <si>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</si>
  <si>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</si>
  <si>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</si>
  <si>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</si>
  <si>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</si>
  <si>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</si>
  <si>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</si>
  <si>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</si>
  <si>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</si>
  <si>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</si>
  <si>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</si>
  <si>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</si>
  <si>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</si>
  <si>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</si>
  <si>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</si>
  <si>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</si>
  <si>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</si>
  <si>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</si>
  <si>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</si>
  <si>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</si>
  <si>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</si>
  <si>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</si>
  <si>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</si>
  <si>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</si>
  <si>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</si>
  <si>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</si>
  <si>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</si>
  <si>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</si>
  <si>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</si>
  <si>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</si>
  <si>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</si>
  <si>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</si>
  <si>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</si>
  <si>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</si>
  <si>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</si>
  <si>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</si>
  <si>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</si>
  <si>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</si>
  <si>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</si>
  <si>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</si>
  <si>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</si>
  <si>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</si>
  <si>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</si>
  <si>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</si>
  <si>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</si>
  <si>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</si>
  <si>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</si>
  <si>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</si>
  <si>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</si>
  <si>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</si>
  <si>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</si>
  <si>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</si>
  <si>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</si>
  <si>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</si>
  <si>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</si>
  <si>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</si>
  <si>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</si>
  <si>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</si>
  <si>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</si>
  <si>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</si>
  <si>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</si>
  <si>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</si>
  <si>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</si>
  <si>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</si>
  <si>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</si>
  <si>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</si>
  <si>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</si>
  <si>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</si>
  <si>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</si>
  <si>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</si>
  <si>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</si>
  <si>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</si>
  <si>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</si>
  <si>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</si>
  <si>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</si>
  <si>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</si>
  <si>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</si>
  <si>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</si>
  <si>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</si>
  <si>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</si>
  <si>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</si>
  <si>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</si>
  <si>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</si>
  <si>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</si>
  <si>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</si>
  <si>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</si>
  <si>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</si>
  <si>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</si>
  <si>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</si>
  <si>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</si>
  <si>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</si>
  <si>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</si>
  <si>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</si>
  <si>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</si>
  <si>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</si>
  <si>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</si>
  <si>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</si>
  <si>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</si>
  <si>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</si>
  <si>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</si>
  <si>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</si>
  <si>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</si>
  <si>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</si>
  <si>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</si>
  <si>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</si>
  <si>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</si>
  <si>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</si>
  <si>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</si>
  <si>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</si>
  <si>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</si>
  <si>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</si>
  <si>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</si>
  <si>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</si>
  <si>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</si>
  <si>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</si>
  <si>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</si>
  <si>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</si>
  <si>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</si>
  <si>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</si>
  <si>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</si>
  <si>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</si>
  <si>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</si>
  <si>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</si>
  <si>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</si>
  <si>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</si>
  <si>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</si>
  <si>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</si>
  <si>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</si>
  <si>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</si>
  <si>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</si>
  <si>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</si>
  <si>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</si>
  <si>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</si>
  <si>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</si>
  <si>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</si>
  <si>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</si>
  <si>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</si>
  <si>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</si>
  <si>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</si>
  <si>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</si>
  <si>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</si>
  <si>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</si>
  <si>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</si>
  <si>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</si>
  <si>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</si>
  <si>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</si>
  <si>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</si>
  <si>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</si>
  <si>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</si>
  <si>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</si>
  <si>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</si>
  <si>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</si>
  <si>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</si>
  <si>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</si>
  <si>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</si>
  <si>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</si>
  <si>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</si>
  <si>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</si>
  <si>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</si>
  <si>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</si>
  <si>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</si>
  <si>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</si>
  <si>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</si>
  <si>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</si>
  <si>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</si>
  <si>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</si>
  <si>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</si>
  <si>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</si>
  <si>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</si>
  <si>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</si>
  <si>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</si>
  <si>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</si>
  <si>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</si>
  <si>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</si>
  <si>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</si>
  <si>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</si>
  <si>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</si>
  <si>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</si>
  <si>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</si>
  <si>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</si>
  <si>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</si>
  <si>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</si>
  <si>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</si>
  <si>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</si>
  <si>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</si>
  <si>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</si>
  <si>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</si>
  <si>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</si>
  <si>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</si>
  <si>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</si>
  <si>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</si>
  <si>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</si>
  <si>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</si>
  <si>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</si>
  <si>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</si>
  <si>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</si>
  <si>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</si>
  <si>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</si>
  <si>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</si>
  <si>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</si>
  <si>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</si>
  <si>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</si>
  <si>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</si>
  <si>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</si>
  <si>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</si>
  <si>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</si>
  <si>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</si>
  <si>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</si>
  <si>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</si>
  <si>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</si>
  <si>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</si>
  <si>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</si>
  <si>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</si>
  <si>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</si>
  <si>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</si>
  <si>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</si>
  <si>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</si>
  <si>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</si>
  <si>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</si>
  <si>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</si>
  <si>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</si>
  <si>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</si>
  <si>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</si>
  <si>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</si>
  <si>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</si>
  <si>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</si>
  <si>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</si>
  <si>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</si>
  <si>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</si>
  <si>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</si>
  <si>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</si>
  <si>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</si>
  <si>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</si>
  <si>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</si>
  <si>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</si>
  <si>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</si>
  <si>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</si>
  <si>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</si>
  <si>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</si>
  <si>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</si>
  <si>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</si>
  <si>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</si>
  <si>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</si>
  <si>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</si>
  <si>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</si>
  <si>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</si>
  <si>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</si>
  <si>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</si>
  <si>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</si>
  <si>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</si>
  <si>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</si>
  <si>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</si>
  <si>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</si>
  <si>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</si>
  <si>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</si>
  <si>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</si>
  <si>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</si>
  <si>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</si>
  <si>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</si>
  <si>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</si>
  <si>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</si>
  <si>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</si>
  <si>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</si>
  <si>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</si>
  <si>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</si>
  <si>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</si>
  <si>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</si>
  <si>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</si>
  <si>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</si>
  <si>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</si>
  <si>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</si>
  <si>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</si>
  <si>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</si>
  <si>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</si>
  <si>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</si>
  <si>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</si>
  <si>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</si>
  <si>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</si>
  <si>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</si>
  <si>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</si>
  <si>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</si>
  <si>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</si>
  <si>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</si>
  <si>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</si>
  <si>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</si>
  <si>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</si>
  <si>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</si>
  <si>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</si>
  <si>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</si>
  <si>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</si>
  <si>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</si>
  <si>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</si>
  <si>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</si>
  <si>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</si>
  <si>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</si>
  <si>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</si>
  <si>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</si>
  <si>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</si>
  <si>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</si>
  <si>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</si>
  <si>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</si>
  <si>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</si>
  <si>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</si>
  <si>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</si>
  <si>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</si>
  <si>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</si>
  <si>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</si>
  <si>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</si>
  <si>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</si>
  <si>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</si>
  <si>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</si>
  <si>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</si>
  <si>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</si>
  <si>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</si>
  <si>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</si>
  <si>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</si>
  <si>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</si>
  <si>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</si>
  <si>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</si>
  <si>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</si>
  <si>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</si>
  <si>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</si>
  <si>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</si>
  <si>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</si>
  <si>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</si>
  <si>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</si>
  <si>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</si>
  <si>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</si>
  <si>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</si>
  <si>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</si>
  <si>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</si>
  <si>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</si>
  <si>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</si>
  <si>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</si>
  <si>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</si>
  <si>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</si>
  <si>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</si>
  <si>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</si>
  <si>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</si>
  <si>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</si>
  <si>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</si>
  <si>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</si>
  <si>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</si>
  <si>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</si>
  <si>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</si>
  <si>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</si>
  <si>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</si>
  <si>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</si>
  <si>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</si>
  <si>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</si>
  <si>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</si>
  <si>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</si>
  <si>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</si>
  <si>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</si>
  <si>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</si>
  <si>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</si>
  <si>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</si>
  <si>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</si>
  <si>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</si>
  <si>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</si>
  <si>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</si>
  <si>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</si>
  <si>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</si>
  <si>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</si>
  <si>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</si>
  <si>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</si>
  <si>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</si>
  <si>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</si>
  <si>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</si>
  <si>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</si>
  <si>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</si>
  <si>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</si>
  <si>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</si>
  <si>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</si>
  <si>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</si>
  <si>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</si>
  <si>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</si>
  <si>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</si>
  <si>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</si>
  <si>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</si>
  <si>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</si>
  <si>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</si>
  <si>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</si>
  <si>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</si>
  <si>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</si>
  <si>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</si>
  <si>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</si>
  <si>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</si>
  <si>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</si>
  <si>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</si>
  <si>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</si>
  <si>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</si>
  <si>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</si>
  <si>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</si>
  <si>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</si>
  <si>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</si>
  <si>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</si>
  <si>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</si>
  <si>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</si>
  <si>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</si>
  <si>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</si>
  <si>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</si>
  <si>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</si>
  <si>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</si>
  <si>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</si>
  <si>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</si>
  <si>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</si>
  <si>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</si>
  <si>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</si>
  <si>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</si>
  <si>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</si>
  <si>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</si>
  <si>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</si>
  <si>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</si>
  <si>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</si>
  <si>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</si>
  <si>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</si>
  <si>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</si>
  <si>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</si>
  <si>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</si>
  <si>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</si>
  <si>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</si>
  <si>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</si>
  <si>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</si>
  <si>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</si>
  <si>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</si>
  <si>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</si>
  <si>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</si>
  <si>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</si>
  <si>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</si>
  <si>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</si>
  <si>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</si>
  <si>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</si>
  <si>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</si>
  <si>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</si>
  <si>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</si>
  <si>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</si>
  <si>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</si>
  <si>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</si>
  <si>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</si>
  <si>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</si>
  <si>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</si>
  <si>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</si>
  <si>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</si>
  <si>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</si>
  <si>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</si>
  <si>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</si>
  <si>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</si>
  <si>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</si>
  <si>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</si>
  <si>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</si>
  <si>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</si>
  <si>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</si>
  <si>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</si>
  <si>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</si>
  <si>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</si>
  <si>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</si>
  <si>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</si>
  <si>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</si>
  <si>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</si>
  <si>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</si>
  <si>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</si>
  <si>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</si>
  <si>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</si>
  <si>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</si>
  <si>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</si>
  <si>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</si>
  <si>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</si>
  <si>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</si>
  <si>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</si>
  <si>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</si>
  <si>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</si>
  <si>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</si>
  <si>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</si>
  <si>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</si>
  <si>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</si>
  <si>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</si>
  <si>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</si>
  <si>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</si>
  <si>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</si>
  <si>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</si>
  <si>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</si>
  <si>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</si>
  <si>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</si>
  <si>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</si>
  <si>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</si>
  <si>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</si>
  <si>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</si>
  <si>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</si>
  <si>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</si>
  <si>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</si>
  <si>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</si>
  <si>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</si>
  <si>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</si>
  <si>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</si>
  <si>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</si>
  <si>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</si>
  <si>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</si>
  <si>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</si>
  <si>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</si>
  <si>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</si>
  <si>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</si>
  <si>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</si>
  <si>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</si>
  <si>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</si>
  <si>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</si>
  <si>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</si>
  <si>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</si>
  <si>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</si>
  <si>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</si>
  <si>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</si>
  <si>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</si>
  <si>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</si>
  <si>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</si>
  <si>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</si>
  <si>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</si>
  <si>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</si>
  <si>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</si>
  <si>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</si>
  <si>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</si>
  <si>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</si>
  <si>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</si>
  <si>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</si>
  <si>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</si>
  <si>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</si>
  <si>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</si>
  <si>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</si>
  <si>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</si>
  <si>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</si>
  <si>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</si>
  <si>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</si>
  <si>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</si>
  <si>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</si>
  <si>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</si>
  <si>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</si>
  <si>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</si>
  <si>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</si>
  <si>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</si>
  <si>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</si>
  <si>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</si>
  <si>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</si>
  <si>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</si>
  <si>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</si>
  <si>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</si>
  <si>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</si>
  <si>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</si>
  <si>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</si>
  <si>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</si>
  <si>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</si>
  <si>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</si>
  <si>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</si>
  <si>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</si>
  <si>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</si>
  <si>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</si>
  <si>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</si>
  <si>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</si>
  <si>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</si>
  <si>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</si>
  <si>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</si>
  <si>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</si>
  <si>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</si>
  <si>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</si>
  <si>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</si>
  <si>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</si>
  <si>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</si>
  <si>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</si>
  <si>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</si>
  <si>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</si>
  <si>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</si>
  <si>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</si>
  <si>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</si>
  <si>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</si>
  <si>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</si>
  <si>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</si>
  <si>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</si>
  <si>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</si>
  <si>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</si>
  <si>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</si>
  <si>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</si>
  <si>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</si>
  <si>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</si>
  <si>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</si>
  <si>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</si>
  <si>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</si>
  <si>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</si>
  <si>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</si>
  <si>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</si>
  <si>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</si>
  <si>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</si>
  <si>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</si>
  <si>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</si>
  <si>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</si>
  <si>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</si>
  <si>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</si>
  <si>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</si>
  <si>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</si>
  <si>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</si>
  <si>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</si>
  <si>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</si>
  <si>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</si>
  <si>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</si>
  <si>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</si>
  <si>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</si>
  <si>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</si>
  <si>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</si>
  <si>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</si>
  <si>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</si>
  <si>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</si>
  <si>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</si>
  <si>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</si>
  <si>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</si>
  <si>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</si>
  <si>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</si>
  <si>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</si>
  <si>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</si>
  <si>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</si>
  <si>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</si>
  <si>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</si>
  <si>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</si>
  <si>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</si>
  <si>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</si>
  <si>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</si>
  <si>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</si>
  <si>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</si>
  <si>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</si>
  <si>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</si>
  <si>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</si>
  <si>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</si>
  <si>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</si>
  <si>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</si>
  <si>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</si>
  <si>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</si>
  <si>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</si>
  <si>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</si>
  <si>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</si>
  <si>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</si>
  <si>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</si>
  <si>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</si>
  <si>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</si>
  <si>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</si>
  <si>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</si>
  <si>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</si>
  <si>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</si>
  <si>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</si>
  <si>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</si>
  <si>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</si>
  <si>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</si>
  <si>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</si>
  <si>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</si>
  <si>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</si>
  <si>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</si>
  <si>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</si>
  <si>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</si>
  <si>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</si>
  <si>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</si>
  <si>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</si>
  <si>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</si>
  <si>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</si>
  <si>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</si>
  <si>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</si>
  <si>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</si>
  <si>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</si>
  <si>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</si>
  <si>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</si>
  <si>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</si>
  <si>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</si>
  <si>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</si>
  <si>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</si>
  <si>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</si>
  <si>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</si>
  <si>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</si>
  <si>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</si>
  <si>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</si>
  <si>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</si>
  <si>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</si>
  <si>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</si>
  <si>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</si>
  <si>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</si>
  <si>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</si>
  <si>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</si>
  <si>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</si>
  <si>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</si>
  <si>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</si>
  <si>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</si>
  <si>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</si>
  <si>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</si>
  <si>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</si>
  <si>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</si>
  <si>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</si>
  <si>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</si>
  <si>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</si>
  <si>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</si>
  <si>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</si>
  <si>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</si>
  <si>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</si>
  <si>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</si>
  <si>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</si>
  <si>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</si>
  <si>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</si>
  <si>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</si>
  <si>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</si>
  <si>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</si>
  <si>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</si>
  <si>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</si>
  <si>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</si>
  <si>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</si>
  <si>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</si>
  <si>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</si>
  <si>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</si>
  <si>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</si>
  <si>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</si>
  <si>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</si>
  <si>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</si>
  <si>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</si>
  <si>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</si>
  <si>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</si>
  <si>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</si>
  <si>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</si>
  <si>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</si>
  <si>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</si>
  <si>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</si>
  <si>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</si>
  <si>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</si>
  <si>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</si>
  <si>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</si>
  <si>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</si>
  <si>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</si>
  <si>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</si>
  <si>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</si>
  <si>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</si>
  <si>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</si>
  <si>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</si>
  <si>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</si>
  <si>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</si>
  <si>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</si>
  <si>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</si>
  <si>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</si>
  <si>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</si>
  <si>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</si>
  <si>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</si>
  <si>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</si>
  <si>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</si>
  <si>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</si>
  <si>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</si>
  <si>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</si>
  <si>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</si>
  <si>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</si>
  <si>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</si>
  <si>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</si>
  <si>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</si>
  <si>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</si>
  <si>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</si>
  <si>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</si>
  <si>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</si>
  <si>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</si>
  <si>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</si>
  <si>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</si>
  <si>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</si>
  <si>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</si>
  <si>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</si>
  <si>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</si>
  <si>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</si>
  <si>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</si>
  <si>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</si>
  <si>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</si>
  <si>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</si>
  <si>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</si>
  <si>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</si>
  <si>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</si>
  <si>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</si>
  <si>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</si>
  <si>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</si>
  <si>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</si>
  <si>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</si>
  <si>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</si>
  <si>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</si>
  <si>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</si>
  <si>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</si>
  <si>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</si>
  <si>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</si>
  <si>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</si>
  <si>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</si>
  <si>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</si>
  <si>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</si>
  <si>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</si>
  <si>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</si>
  <si>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</si>
  <si>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</si>
  <si>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</si>
  <si>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</si>
  <si>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</si>
  <si>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</si>
  <si>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</si>
  <si>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</si>
  <si>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</si>
  <si>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</si>
  <si>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</si>
  <si>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</si>
  <si>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</si>
  <si>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</si>
  <si>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</si>
  <si>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</si>
  <si>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</si>
  <si>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</si>
  <si>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</si>
  <si>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</si>
  <si>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</si>
  <si>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</si>
  <si>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</si>
  <si>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</si>
  <si>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</si>
  <si>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</si>
  <si>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</si>
  <si>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</si>
  <si>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</si>
  <si>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</si>
  <si>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</si>
  <si>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</si>
  <si>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</si>
  <si>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</si>
  <si>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</si>
  <si>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</si>
  <si>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</si>
  <si>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</si>
  <si>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</si>
  <si>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</si>
  <si>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</si>
  <si>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</si>
  <si>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</si>
  <si>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</si>
  <si>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</si>
  <si>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</si>
  <si>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</si>
  <si>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</si>
  <si>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</si>
  <si>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</si>
  <si>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</si>
  <si>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</si>
  <si>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</si>
  <si>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</si>
  <si>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</si>
  <si>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</si>
  <si>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</si>
  <si>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</si>
  <si>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</si>
  <si>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</si>
  <si>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</si>
  <si>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</si>
  <si>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</si>
  <si>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</si>
  <si>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</si>
  <si>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</si>
  <si>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</si>
  <si>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</si>
  <si>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</si>
  <si>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</si>
  <si>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</si>
  <si>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</si>
  <si>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</si>
  <si>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</si>
  <si>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</si>
  <si>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</si>
  <si>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</si>
  <si>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</si>
  <si>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</si>
  <si>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</si>
  <si>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</si>
  <si>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</si>
  <si>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</si>
  <si>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</si>
  <si>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</si>
  <si>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</si>
  <si>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</si>
  <si>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</si>
  <si>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</si>
  <si>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</si>
  <si>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</si>
  <si>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</si>
  <si>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</si>
  <si>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</si>
  <si>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</si>
  <si>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</si>
  <si>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</si>
  <si>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</si>
  <si>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</si>
  <si>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</si>
  <si>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</si>
  <si>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</si>
  <si>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</si>
  <si>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</si>
  <si>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</si>
  <si>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</si>
  <si>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</si>
  <si>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</si>
  <si>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</si>
  <si>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</si>
  <si>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</si>
  <si>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</si>
  <si>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</si>
  <si>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</si>
  <si>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</si>
  <si>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</si>
  <si>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</si>
  <si>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</si>
  <si>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</si>
  <si>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</si>
  <si>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</si>
  <si>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</si>
  <si>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</si>
  <si>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</si>
  <si>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</si>
  <si>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</si>
  <si>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</si>
  <si>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</si>
  <si>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</si>
  <si>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</si>
  <si>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</si>
  <si>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</si>
  <si>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</si>
  <si>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</si>
  <si>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</si>
  <si>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</si>
  <si>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</si>
  <si>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</si>
  <si>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</si>
  <si>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</si>
  <si>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</si>
  <si>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</si>
  <si>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</si>
  <si>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</si>
  <si>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</si>
  <si>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</si>
  <si>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</si>
  <si>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</si>
  <si>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</si>
  <si>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</si>
  <si>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</si>
  <si>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</si>
  <si>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</si>
  <si>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</si>
  <si>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</si>
  <si>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</si>
  <si>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</si>
  <si>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</si>
  <si>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</si>
  <si>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</si>
  <si>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</si>
  <si>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</si>
  <si>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</si>
  <si>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</si>
  <si>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</si>
  <si>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</si>
  <si>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</si>
  <si>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</si>
  <si>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</si>
  <si>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</si>
  <si>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</si>
  <si>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</si>
  <si>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</si>
  <si>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</si>
  <si>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</si>
  <si>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</si>
  <si>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</si>
  <si>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</si>
  <si>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</si>
  <si>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</si>
  <si>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</si>
  <si>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</si>
  <si>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</si>
  <si>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</si>
  <si>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</si>
  <si>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</si>
  <si>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</si>
  <si>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</si>
  <si>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</si>
  <si>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</si>
  <si>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</si>
  <si>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</si>
  <si>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</si>
  <si>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</si>
  <si>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</si>
  <si>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</si>
  <si>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</si>
  <si>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</si>
  <si>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</si>
  <si>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</si>
  <si>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</si>
  <si>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</si>
  <si>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</si>
  <si>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</si>
  <si>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</si>
  <si>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</si>
  <si>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</si>
  <si>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</si>
  <si>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</si>
  <si>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</si>
  <si>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</si>
  <si>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</si>
  <si>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</si>
  <si>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</si>
  <si>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</si>
  <si>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</si>
  <si>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</si>
  <si>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</si>
  <si>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</si>
  <si>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</si>
  <si>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</si>
  <si>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</si>
  <si>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</si>
  <si>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</si>
  <si>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</si>
  <si>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</si>
  <si>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</si>
  <si>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</si>
  <si>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</si>
  <si>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</si>
  <si>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</si>
  <si>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</si>
  <si>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</si>
  <si>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</si>
  <si>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</si>
  <si>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</si>
  <si>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</si>
  <si>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</si>
  <si>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</si>
  <si>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</si>
  <si>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</si>
  <si>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</si>
  <si>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</si>
  <si>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</si>
  <si>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</si>
  <si>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</si>
  <si>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</si>
  <si>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</si>
  <si>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</si>
  <si>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</si>
  <si>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</si>
  <si>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</si>
  <si>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</si>
  <si>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</si>
  <si>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</si>
  <si>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</si>
  <si>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</si>
  <si>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</si>
  <si>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</si>
  <si>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</si>
  <si>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</si>
  <si>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</si>
  <si>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</si>
  <si>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</si>
  <si>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</si>
  <si>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</si>
  <si>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</si>
  <si>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</si>
  <si>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</si>
  <si>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</si>
  <si>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</si>
  <si>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</si>
  <si>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</si>
  <si>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</si>
  <si>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</si>
  <si>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</si>
  <si>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</si>
  <si>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</si>
  <si>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</si>
  <si>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</si>
  <si>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</si>
  <si>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</si>
  <si>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</si>
  <si>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</si>
  <si>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</si>
  <si>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</si>
  <si>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</si>
  <si>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</si>
  <si>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</si>
  <si>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</si>
  <si>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</si>
  <si>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</si>
  <si>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</si>
  <si>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</si>
  <si>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</si>
  <si>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</si>
  <si>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</si>
  <si>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</si>
  <si>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</si>
  <si>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</si>
  <si>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</si>
  <si>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</si>
  <si>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</si>
  <si>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</si>
  <si>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</si>
  <si>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</si>
  <si>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</si>
  <si>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</si>
  <si>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</si>
  <si>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</si>
  <si>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</si>
  <si>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</si>
  <si>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</si>
  <si>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</si>
  <si>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</si>
  <si>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</si>
  <si>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</si>
  <si>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</si>
  <si>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</si>
  <si>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</si>
  <si>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</si>
  <si>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</si>
  <si>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</si>
  <si>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</si>
  <si>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</si>
  <si>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</si>
  <si>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</si>
  <si>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</si>
  <si>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</si>
  <si>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</si>
  <si>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</si>
  <si>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</si>
  <si>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</si>
  <si>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</si>
  <si>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</si>
  <si>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</si>
  <si>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</si>
  <si>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</si>
  <si>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</si>
  <si>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</si>
  <si>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</si>
  <si>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</si>
  <si>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</si>
  <si>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</si>
  <si>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</si>
  <si>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</si>
  <si>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</si>
  <si>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</si>
  <si>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</si>
  <si>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</si>
  <si>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</si>
  <si>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</si>
  <si>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</si>
  <si>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</si>
  <si>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</si>
  <si>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</si>
  <si>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</si>
  <si>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</si>
  <si>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</si>
  <si>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</si>
  <si>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</si>
  <si>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</si>
  <si>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</si>
  <si>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</si>
  <si>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</si>
  <si>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</si>
  <si>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</si>
  <si>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</si>
  <si>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</si>
  <si>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</si>
  <si>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</si>
  <si>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</si>
  <si>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</si>
  <si>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</si>
  <si>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</si>
  <si>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</si>
  <si>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</si>
  <si>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</si>
  <si>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</si>
  <si>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</si>
  <si>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</si>
  <si>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</si>
  <si>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</si>
  <si>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</si>
  <si>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</si>
  <si>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</si>
  <si>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</si>
  <si>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</si>
  <si>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</si>
  <si>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</si>
  <si>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</si>
  <si>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</si>
  <si>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</si>
  <si>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</si>
  <si>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</si>
  <si>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</si>
  <si>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</si>
  <si>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</si>
  <si>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</si>
  <si>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</si>
  <si>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</si>
  <si>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</si>
  <si>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</si>
  <si>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</si>
  <si>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</si>
  <si>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</si>
  <si>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</si>
  <si>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</si>
  <si>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</si>
  <si>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</si>
  <si>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</si>
  <si>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</si>
  <si>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</si>
  <si>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</si>
  <si>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</si>
  <si>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</si>
  <si>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</si>
  <si>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</si>
  <si>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</si>
  <si>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</si>
  <si>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</si>
  <si>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</si>
  <si>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</si>
  <si>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</si>
  <si>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</si>
  <si>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</si>
  <si>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</si>
  <si>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</si>
  <si>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</si>
  <si>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</si>
  <si>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</si>
  <si>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</si>
  <si>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</si>
  <si>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</si>
  <si>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</si>
  <si>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</si>
  <si>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</si>
  <si>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</si>
  <si>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</si>
  <si>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</si>
  <si>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</si>
  <si>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</si>
  <si>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</si>
  <si>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</si>
  <si>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</si>
  <si>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</si>
  <si>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</si>
  <si>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</si>
  <si>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</si>
  <si>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</si>
  <si>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</si>
  <si>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</si>
  <si>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</si>
  <si>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</si>
  <si>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</si>
  <si>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</si>
  <si>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</si>
  <si>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</si>
  <si>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</si>
  <si>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</si>
  <si>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</si>
  <si>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</si>
  <si>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</si>
  <si>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</si>
  <si>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</si>
  <si>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</si>
  <si>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</si>
  <si>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</si>
  <si>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</si>
  <si>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</si>
  <si>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</si>
  <si>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</si>
  <si>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</si>
  <si>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</si>
  <si>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</si>
  <si>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</si>
  <si>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</si>
  <si>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</si>
  <si>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</si>
  <si>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</si>
  <si>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</si>
  <si>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</si>
  <si>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</si>
  <si>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</si>
  <si>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</si>
  <si>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</si>
  <si>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</si>
  <si>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</si>
  <si>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</si>
  <si>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</si>
  <si>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</si>
  <si>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</si>
  <si>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</si>
  <si>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</si>
  <si>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</si>
  <si>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</si>
  <si>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</si>
  <si>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</si>
  <si>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</si>
  <si>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</si>
  <si>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</si>
  <si>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</si>
  <si>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</si>
  <si>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</si>
  <si>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</si>
  <si>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</si>
  <si>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</si>
  <si>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</si>
  <si>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</si>
  <si>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</si>
  <si>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</si>
  <si>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</si>
  <si>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</si>
  <si>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</si>
  <si>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</si>
  <si>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</si>
  <si>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</si>
  <si>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</si>
  <si>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</si>
  <si>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</si>
  <si>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</si>
  <si>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</si>
  <si>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</si>
  <si>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</si>
  <si>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</si>
  <si>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</si>
  <si>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</si>
  <si>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</si>
  <si>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</si>
  <si>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</si>
  <si>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</si>
  <si>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</si>
  <si>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</si>
  <si>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</si>
  <si>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</si>
  <si>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</si>
  <si>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</si>
  <si>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</si>
  <si>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</si>
  <si>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</si>
  <si>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</si>
  <si>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</si>
  <si>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</si>
  <si>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</si>
  <si>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</si>
  <si>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</si>
  <si>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</si>
  <si>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</si>
  <si>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</si>
  <si>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</si>
  <si>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</si>
  <si>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</si>
  <si>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</si>
  <si>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</si>
  <si>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</si>
  <si>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</si>
  <si>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</si>
  <si>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</si>
  <si>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</si>
  <si>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</si>
  <si>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</si>
  <si>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</si>
  <si>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</si>
  <si>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</si>
  <si>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</si>
  <si>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</si>
  <si>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</si>
  <si>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</si>
  <si>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</si>
  <si>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</si>
  <si>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</si>
  <si>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</si>
  <si>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</si>
  <si>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</si>
  <si>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</si>
  <si>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</si>
  <si>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</si>
  <si>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</si>
  <si>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</si>
  <si>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</si>
  <si>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</si>
  <si>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</si>
  <si>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</si>
  <si>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</si>
  <si>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</si>
  <si>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</si>
  <si>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</si>
  <si>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</si>
  <si>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</si>
  <si>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</si>
  <si>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</si>
  <si>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</si>
  <si>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</si>
  <si>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</si>
  <si>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</si>
  <si>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</si>
  <si>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</si>
  <si>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</si>
  <si>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</si>
  <si>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</si>
  <si>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</si>
  <si>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</si>
  <si>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</si>
  <si>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</si>
  <si>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</si>
  <si>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</si>
  <si>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</si>
  <si>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</si>
  <si>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</si>
  <si>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</si>
  <si>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</si>
  <si>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</si>
  <si>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</si>
  <si>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</si>
  <si>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</si>
  <si>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</si>
  <si>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</si>
  <si>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</si>
  <si>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</si>
  <si>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</si>
  <si>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</si>
  <si>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</si>
  <si>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</si>
  <si>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</si>
  <si>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</si>
  <si>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</si>
  <si>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</si>
  <si>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</si>
  <si>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</si>
  <si>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</si>
  <si>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</si>
  <si>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</si>
  <si>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</si>
  <si>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</si>
  <si>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</si>
  <si>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</si>
  <si>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</si>
  <si>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</si>
  <si>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</si>
  <si>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</si>
  <si>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</si>
  <si>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</si>
  <si>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</si>
  <si>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</si>
  <si>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</si>
  <si>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</si>
  <si>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</si>
  <si>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</si>
  <si>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</si>
  <si>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</si>
  <si>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</si>
  <si>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</si>
  <si>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</si>
  <si>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</si>
  <si>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</si>
  <si>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</si>
  <si>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</si>
  <si>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</si>
  <si>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</si>
  <si>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</si>
  <si>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</si>
  <si>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</si>
  <si>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</si>
  <si>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</si>
  <si>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</si>
  <si>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</si>
  <si>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</si>
  <si>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</si>
  <si>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</si>
  <si>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</si>
  <si>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</si>
  <si>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</si>
  <si>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</si>
  <si>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</si>
  <si>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</si>
  <si>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</si>
  <si>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</si>
  <si>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</si>
  <si>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</si>
  <si>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</si>
  <si>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</si>
  <si>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</si>
  <si>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</si>
  <si>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</si>
  <si>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</si>
  <si>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</si>
  <si>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</si>
  <si>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</si>
  <si>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</si>
  <si>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</si>
  <si>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</si>
  <si>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</si>
  <si>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</si>
  <si>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</si>
  <si>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</si>
  <si>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</si>
  <si>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</si>
  <si>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</si>
  <si>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</si>
  <si>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</si>
  <si>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</si>
  <si>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</si>
  <si>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</si>
  <si>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</si>
  <si>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</si>
  <si>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</si>
  <si>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</si>
  <si>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</si>
  <si>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</si>
  <si>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</si>
  <si>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</si>
  <si>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</si>
  <si>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</si>
  <si>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</si>
  <si>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</si>
  <si>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</si>
  <si>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</si>
  <si>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</si>
  <si>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</si>
  <si>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</si>
  <si>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</si>
  <si>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</si>
  <si>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</si>
  <si>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</si>
  <si>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</si>
  <si>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</si>
  <si>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</si>
  <si>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</si>
  <si>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</si>
  <si>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</si>
  <si>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</si>
  <si>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</si>
  <si>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</si>
  <si>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</si>
  <si>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</si>
  <si>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</si>
  <si>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</si>
  <si>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</si>
  <si>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</si>
  <si>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</si>
  <si>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</si>
  <si>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</si>
  <si>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</si>
  <si>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</si>
  <si>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</si>
  <si>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</si>
  <si>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</si>
  <si>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</si>
  <si>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</si>
  <si>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</si>
  <si>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</si>
  <si>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</si>
  <si>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</si>
  <si>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</si>
  <si>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</si>
  <si>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</si>
  <si>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</si>
  <si>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</si>
  <si>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</si>
  <si>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</si>
  <si>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</si>
  <si>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</si>
  <si>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</si>
  <si>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</si>
  <si>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</si>
  <si>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</si>
  <si>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</si>
  <si>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</si>
  <si>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</si>
  <si>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</si>
  <si>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</si>
  <si>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</si>
  <si>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</si>
  <si>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</si>
  <si>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</si>
  <si>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</si>
  <si>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</si>
  <si>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</si>
  <si>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</si>
  <si>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</si>
  <si>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</si>
  <si>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</si>
  <si>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</si>
  <si>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</si>
  <si>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</si>
  <si>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</si>
  <si>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</si>
  <si>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</si>
  <si>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</si>
  <si>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</si>
  <si>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</si>
  <si>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</si>
  <si>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</si>
  <si>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</si>
  <si>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</si>
  <si>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</si>
  <si>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</si>
  <si>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</si>
  <si>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</si>
  <si>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</si>
  <si>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</si>
  <si>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</si>
  <si>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</si>
  <si>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</si>
  <si>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</si>
  <si>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</si>
  <si>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</si>
  <si>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</si>
  <si>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</si>
  <si>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</si>
  <si>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</si>
  <si>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</si>
  <si>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</si>
  <si>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</si>
  <si>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</si>
  <si>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</si>
  <si>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</si>
  <si>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</si>
  <si>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</si>
  <si>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</si>
  <si>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</si>
  <si>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</si>
  <si>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</si>
  <si>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</si>
  <si>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</si>
  <si>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</si>
  <si>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</si>
  <si>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</si>
  <si>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</si>
  <si>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</si>
  <si>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</si>
  <si>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</si>
  <si>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</si>
  <si>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</si>
  <si>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</si>
  <si>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</si>
  <si>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</si>
  <si>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</si>
  <si>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</si>
  <si>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</si>
  <si>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</si>
  <si>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</si>
  <si>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</si>
  <si>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</si>
  <si>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</si>
  <si>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</si>
  <si>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</si>
  <si>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</si>
  <si>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</si>
  <si>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</si>
  <si>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</si>
  <si>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</si>
  <si>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</si>
  <si>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</si>
  <si>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</si>
  <si>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</si>
  <si>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</si>
  <si>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</si>
  <si>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</si>
  <si>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</si>
  <si>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</si>
  <si>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</si>
  <si>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</si>
  <si>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</si>
  <si>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</si>
  <si>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</si>
  <si>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</si>
  <si>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</si>
  <si>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</si>
  <si>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</si>
  <si>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</si>
  <si>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</si>
  <si>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</si>
  <si>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</si>
  <si>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</si>
  <si>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</si>
  <si>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</si>
  <si>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</si>
  <si>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</si>
  <si>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</si>
  <si>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</si>
  <si>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</si>
  <si>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</si>
  <si>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</si>
  <si>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</si>
  <si>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</si>
  <si>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</si>
  <si>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</si>
  <si>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</si>
  <si>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</si>
  <si>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</si>
  <si>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</si>
  <si>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</si>
  <si>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</si>
  <si>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</si>
  <si>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</si>
  <si>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</si>
  <si>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</si>
  <si>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</si>
  <si>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</si>
  <si>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</si>
  <si>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</si>
  <si>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</si>
  <si>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</si>
  <si>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</si>
  <si>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</si>
  <si>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</si>
  <si>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</si>
  <si>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</si>
  <si>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</si>
  <si>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</si>
  <si>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</si>
  <si>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</si>
  <si>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</si>
  <si>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</si>
  <si>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</si>
  <si>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</si>
  <si>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</si>
  <si>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</si>
  <si>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</si>
  <si>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</si>
  <si>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</si>
  <si>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</si>
  <si>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</si>
  <si>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</si>
  <si>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</si>
  <si>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</si>
  <si>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</si>
  <si>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</si>
  <si>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</si>
  <si>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</si>
  <si>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</si>
  <si>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</si>
  <si>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</si>
  <si>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</si>
  <si>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</si>
  <si>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</si>
  <si>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</si>
  <si>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</si>
  <si>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</si>
  <si>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</si>
  <si>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</si>
  <si>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</si>
  <si>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</si>
  <si>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</si>
  <si>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</si>
  <si>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</si>
  <si>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</si>
  <si>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</si>
  <si>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</si>
  <si>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</si>
  <si>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</si>
  <si>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</si>
  <si>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</si>
  <si>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</si>
  <si>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</si>
  <si>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</si>
  <si>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</si>
  <si>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</si>
  <si>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</si>
  <si>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</si>
  <si>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</si>
  <si>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</si>
  <si>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</si>
  <si>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</si>
  <si>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</si>
  <si>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</si>
  <si>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</si>
  <si>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</si>
  <si>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</si>
  <si>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</si>
  <si>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</si>
  <si>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</si>
  <si>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</si>
  <si>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</si>
  <si>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</si>
  <si>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</si>
  <si>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</si>
  <si>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</si>
  <si>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</si>
  <si>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</si>
  <si>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</si>
  <si>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</si>
  <si>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</si>
  <si>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</si>
  <si>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</si>
  <si>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</si>
  <si>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</si>
  <si>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</si>
  <si>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</si>
  <si>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</si>
  <si>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</si>
  <si>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</si>
  <si>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</si>
  <si>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</si>
  <si>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</si>
  <si>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</si>
  <si>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</si>
  <si>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</si>
  <si>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</si>
  <si>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</si>
  <si>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</si>
  <si>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</si>
  <si>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</si>
  <si>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</si>
  <si>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</si>
  <si>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</si>
  <si>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</si>
  <si>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</si>
  <si>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</si>
  <si>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</si>
  <si>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</si>
  <si>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</si>
  <si>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</si>
  <si>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</si>
  <si>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</si>
  <si>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</si>
  <si>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</si>
  <si>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</si>
  <si>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</si>
  <si>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</si>
  <si>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</si>
  <si>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</si>
  <si>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</si>
  <si>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</si>
  <si>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</si>
  <si>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</si>
  <si>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</si>
  <si>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</si>
  <si>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</si>
  <si>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</si>
  <si>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</si>
  <si>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</si>
  <si>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</si>
  <si>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</si>
  <si>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</si>
  <si>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</si>
  <si>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</si>
  <si>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</si>
  <si>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</si>
  <si>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</si>
  <si>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</si>
  <si>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</si>
  <si>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</si>
  <si>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</si>
  <si>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</si>
  <si>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</si>
  <si>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</si>
  <si>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</si>
  <si>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</si>
  <si>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</si>
  <si>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</si>
  <si>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</si>
  <si>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</si>
  <si>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</si>
  <si>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</si>
  <si>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</si>
  <si>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</si>
  <si>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</si>
  <si>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</si>
  <si>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</si>
  <si>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</si>
  <si>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</si>
  <si>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</si>
  <si>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</si>
  <si>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</si>
  <si>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</si>
  <si>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</si>
  <si>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</si>
  <si>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</si>
  <si>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</si>
  <si>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</si>
  <si>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</si>
  <si>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</si>
  <si>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</si>
  <si>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</si>
  <si>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</si>
  <si>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</si>
  <si>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</si>
  <si>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</si>
  <si>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</si>
  <si>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</si>
  <si>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</si>
  <si>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</si>
  <si>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</si>
  <si>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</si>
  <si>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</si>
  <si>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</si>
  <si>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</si>
  <si>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</si>
  <si>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</si>
  <si>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</si>
  <si>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</si>
  <si>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</si>
  <si>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</si>
  <si>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</si>
  <si>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</si>
  <si>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</si>
  <si>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</si>
  <si>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</si>
  <si>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</si>
  <si>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</si>
  <si>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</si>
  <si>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</si>
  <si>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</si>
  <si>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</si>
  <si>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</si>
  <si>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</si>
  <si>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</si>
  <si>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</si>
  <si>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</si>
  <si>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</si>
  <si>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</si>
  <si>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</si>
  <si>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</si>
  <si>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</si>
  <si>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</si>
  <si>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</si>
  <si>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</si>
  <si>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</si>
  <si>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</si>
  <si>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</si>
  <si>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</si>
  <si>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</si>
  <si>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</si>
  <si>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</si>
  <si>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</si>
  <si>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</si>
  <si>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</si>
  <si>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</si>
  <si>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</si>
  <si>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</si>
  <si>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</si>
  <si>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</si>
  <si>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</si>
  <si>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</si>
  <si>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</si>
  <si>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</si>
  <si>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</si>
  <si>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</si>
  <si>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</si>
  <si>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</si>
  <si>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</si>
  <si>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</si>
  <si>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</si>
  <si>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</si>
  <si>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</si>
  <si>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</si>
  <si>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</si>
  <si>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</si>
  <si>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</si>
  <si>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</si>
  <si>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</si>
  <si>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</si>
  <si>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</si>
  <si>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</si>
  <si>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</si>
  <si>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</si>
  <si>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</si>
  <si>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</si>
  <si>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</si>
  <si>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</si>
  <si>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</si>
  <si>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</si>
  <si>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</si>
  <si>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</si>
  <si>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</si>
  <si>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</si>
  <si>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</si>
  <si>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</si>
  <si>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</si>
  <si>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</si>
  <si>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</si>
  <si>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</si>
  <si>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</si>
  <si>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</si>
  <si>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</si>
  <si>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</si>
  <si>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</si>
  <si>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</si>
  <si>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</si>
  <si>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</si>
  <si>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</si>
  <si>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</si>
  <si>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</si>
  <si>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</si>
  <si>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</si>
  <si>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</si>
  <si>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</si>
  <si>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</si>
  <si>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</si>
  <si>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</si>
  <si>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</si>
  <si>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</si>
  <si>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</si>
  <si>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</si>
  <si>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</si>
  <si>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</si>
  <si>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</si>
  <si>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</si>
  <si>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</si>
  <si>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</si>
  <si>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</si>
  <si>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</si>
  <si>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</si>
  <si>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</si>
  <si>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</si>
  <si>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</si>
  <si>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</si>
  <si>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</si>
  <si>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</si>
  <si>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</si>
  <si>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</si>
  <si>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</si>
  <si>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</si>
  <si>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</si>
  <si>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</si>
  <si>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</si>
  <si>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</si>
  <si>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</si>
  <si>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</si>
  <si>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</si>
  <si>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</si>
  <si>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</si>
  <si>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</si>
  <si>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</si>
  <si>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</si>
  <si>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</si>
  <si>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</si>
  <si>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</si>
  <si>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</si>
  <si>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</si>
  <si>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</si>
  <si>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</si>
  <si>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</si>
  <si>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</si>
  <si>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</si>
  <si>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</si>
  <si>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</si>
  <si>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</si>
  <si>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</si>
  <si>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</si>
  <si>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</si>
  <si>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</si>
  <si>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</si>
  <si>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</si>
  <si>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</si>
  <si>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</si>
  <si>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</si>
  <si>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</si>
  <si>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</si>
  <si>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</si>
  <si>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</si>
  <si>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</si>
  <si>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</si>
  <si>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</si>
  <si>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</si>
  <si>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</si>
  <si>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</si>
  <si>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</si>
  <si>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</si>
  <si>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</si>
  <si>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</si>
  <si>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</si>
  <si>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</si>
  <si>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</si>
  <si>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</si>
  <si>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</si>
  <si>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</si>
  <si>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</si>
  <si>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</si>
  <si>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</si>
  <si>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</si>
  <si>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</si>
  <si>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</si>
  <si>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</si>
  <si>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</si>
  <si>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</si>
  <si>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</si>
  <si>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</si>
  <si>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</si>
  <si>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</si>
  <si>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</si>
  <si>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</si>
  <si>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</si>
  <si>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</si>
  <si>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</si>
  <si>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</si>
  <si>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</si>
  <si>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</si>
  <si>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</si>
  <si>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</si>
  <si>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</si>
  <si>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</si>
  <si>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</si>
  <si>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</si>
  <si>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</si>
  <si>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</si>
  <si>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</si>
  <si>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</si>
  <si>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</si>
  <si>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</si>
  <si>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</si>
  <si>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</si>
  <si>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</si>
  <si>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</si>
  <si>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</si>
  <si>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</si>
  <si>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</si>
  <si>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</si>
  <si>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</si>
  <si>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</si>
  <si>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</si>
  <si>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</si>
  <si>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</si>
  <si>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</si>
  <si>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</si>
  <si>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</si>
  <si>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</si>
  <si>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</si>
  <si>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</si>
  <si>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</si>
  <si>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</si>
  <si>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</si>
  <si>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</si>
  <si>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</si>
  <si>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</si>
  <si>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</si>
  <si>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</si>
  <si>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</si>
  <si>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</si>
  <si>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</si>
  <si>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</si>
  <si>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</si>
  <si>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</si>
  <si>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</si>
  <si>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</si>
  <si>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</si>
  <si>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</si>
  <si>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</si>
  <si>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</si>
  <si>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</si>
  <si>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</si>
  <si>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</si>
  <si>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</si>
  <si>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</si>
  <si>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</si>
  <si>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</si>
  <si>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</si>
  <si>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</si>
  <si>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</si>
  <si>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</si>
  <si>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</si>
  <si>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</si>
  <si>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</si>
  <si>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</si>
  <si>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</si>
  <si>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</si>
  <si>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</si>
  <si>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</si>
  <si>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</si>
  <si>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</si>
  <si>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</si>
  <si>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</si>
  <si>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</si>
  <si>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</si>
  <si>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</si>
  <si>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</si>
  <si>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</si>
  <si>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</si>
  <si>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</si>
  <si>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</si>
  <si>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</si>
  <si>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</si>
  <si>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</si>
  <si>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</si>
  <si>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</si>
  <si>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</si>
  <si>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</si>
  <si>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</si>
  <si>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</si>
  <si>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</si>
  <si>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</si>
  <si>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</si>
  <si>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</si>
  <si>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</si>
  <si>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</si>
  <si>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</si>
  <si>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</si>
  <si>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</si>
  <si>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</si>
  <si>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</si>
  <si>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</si>
  <si>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</si>
  <si>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</si>
  <si>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</si>
  <si>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</si>
  <si>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</si>
  <si>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</si>
  <si>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</si>
  <si>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</si>
  <si>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</si>
  <si>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</si>
  <si>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</si>
  <si>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</si>
  <si>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</si>
  <si>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</si>
  <si>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</si>
  <si>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</si>
  <si>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</si>
  <si>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</si>
  <si>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</si>
  <si>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</si>
  <si>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</si>
  <si>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</si>
  <si>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</si>
  <si>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</si>
  <si>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</si>
  <si>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</si>
  <si>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</si>
  <si>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</si>
  <si>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</si>
  <si>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</si>
  <si>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</si>
  <si>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</si>
  <si>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</si>
  <si>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</si>
  <si>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</si>
  <si>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</si>
  <si>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</si>
  <si>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</si>
  <si>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</si>
  <si>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</si>
  <si>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</si>
  <si>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</si>
  <si>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</si>
  <si>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</si>
  <si>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</si>
  <si>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</si>
  <si>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</si>
  <si>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</si>
  <si>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</si>
  <si>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</si>
  <si>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</si>
  <si>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</si>
  <si>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</si>
  <si>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</si>
  <si>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</si>
  <si>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</si>
  <si>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</si>
  <si>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</si>
  <si>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</si>
  <si>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</si>
  <si>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</si>
  <si>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</si>
  <si>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</si>
  <si>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</si>
  <si>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</si>
  <si>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</si>
  <si>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</si>
  <si>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</si>
  <si>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</si>
  <si>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</si>
  <si>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</si>
  <si>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</si>
  <si>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</si>
  <si>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</si>
  <si>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</si>
  <si>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</si>
  <si>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</si>
  <si>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</si>
  <si>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</si>
  <si>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</si>
  <si>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</si>
  <si>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</si>
  <si>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</si>
  <si>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</si>
  <si>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</si>
  <si>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</si>
  <si>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</si>
  <si>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</si>
  <si>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</si>
  <si>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</si>
  <si>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</si>
  <si>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</si>
  <si>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</si>
  <si>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</si>
  <si>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</si>
  <si>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</si>
  <si>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</si>
  <si>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</si>
  <si>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</si>
  <si>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</si>
  <si>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</si>
  <si>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</si>
  <si>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</si>
  <si>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</si>
  <si>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</si>
  <si>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</si>
  <si>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</si>
  <si>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</si>
  <si>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</si>
  <si>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</si>
  <si>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</si>
  <si>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</si>
  <si>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</si>
  <si>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</si>
  <si>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</si>
  <si>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</si>
  <si>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</si>
  <si>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</si>
  <si>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</si>
  <si>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</si>
  <si>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</si>
  <si>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</si>
  <si>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</si>
  <si>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</si>
  <si>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</si>
  <si>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</si>
  <si>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</si>
  <si>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</si>
  <si>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</si>
  <si>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</si>
  <si>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</si>
  <si>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</si>
  <si>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</si>
  <si>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</si>
  <si>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</si>
  <si>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</si>
  <si>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</si>
  <si>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</si>
  <si>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</si>
  <si>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</si>
  <si>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</si>
  <si>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</si>
  <si>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</si>
  <si>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</si>
  <si>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</si>
  <si>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</si>
  <si>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</si>
  <si>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</si>
  <si>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</si>
  <si>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</si>
  <si>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</si>
  <si>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</si>
  <si>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</si>
  <si>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</si>
  <si>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</si>
  <si>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</si>
  <si>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</si>
  <si>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</si>
  <si>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</si>
  <si>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</si>
  <si>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</si>
  <si>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</si>
  <si>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</si>
  <si>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</si>
  <si>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</si>
  <si>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</si>
  <si>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</si>
  <si>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</si>
  <si>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</si>
  <si>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</si>
  <si>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</si>
  <si>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</si>
  <si>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</si>
  <si>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</si>
  <si>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</si>
  <si>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</si>
  <si>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</si>
  <si>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</si>
  <si>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</si>
  <si>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</si>
  <si>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</si>
  <si>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</si>
  <si>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</si>
  <si>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</si>
  <si>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</si>
  <si>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</si>
  <si>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</si>
  <si>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</si>
  <si>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</si>
  <si>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</si>
  <si>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</si>
  <si>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</si>
  <si>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</si>
  <si>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</si>
  <si>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</si>
  <si>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</si>
  <si>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</si>
  <si>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</si>
  <si>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</si>
  <si>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</si>
  <si>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</si>
  <si>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</si>
  <si>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</si>
  <si>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</si>
  <si>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</si>
  <si>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</si>
  <si>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</si>
  <si>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</si>
  <si>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</si>
  <si>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</si>
  <si>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</si>
  <si>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</si>
  <si>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</si>
  <si>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</si>
  <si>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</si>
  <si>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</si>
  <si>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</si>
  <si>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</si>
  <si>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</si>
  <si>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</si>
  <si>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</si>
  <si>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</si>
  <si>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</si>
  <si>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</si>
  <si>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</si>
  <si>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</si>
  <si>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</si>
  <si>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</si>
  <si>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</si>
  <si>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</si>
  <si>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</si>
  <si>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</si>
  <si>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</si>
  <si>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</si>
  <si>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</si>
  <si>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</si>
  <si>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</si>
  <si>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</si>
  <si>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</si>
  <si>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</si>
  <si>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</si>
  <si>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</si>
  <si>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</si>
  <si>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</si>
  <si>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</si>
  <si>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</si>
  <si>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</si>
  <si>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</si>
  <si>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</si>
  <si>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</si>
  <si>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</si>
  <si>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</si>
  <si>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</si>
  <si>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</si>
  <si>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</si>
  <si>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</si>
  <si>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</si>
  <si>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</si>
  <si>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</si>
  <si>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</si>
  <si>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</si>
  <si>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</si>
  <si>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</si>
  <si>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</si>
  <si>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</si>
  <si>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</si>
  <si>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</si>
  <si>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</si>
  <si>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</si>
  <si>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</si>
  <si>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</si>
  <si>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</si>
  <si>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</si>
  <si>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</si>
  <si>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</si>
  <si>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</si>
  <si>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</si>
  <si>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</si>
  <si>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</si>
  <si>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</si>
  <si>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</si>
  <si>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</si>
  <si>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</si>
  <si>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</si>
  <si>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</si>
  <si>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</si>
  <si>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</si>
  <si>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</si>
  <si>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</si>
  <si>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</si>
  <si>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</si>
  <si>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</si>
  <si>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</si>
  <si>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</si>
  <si>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</si>
  <si>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</si>
  <si>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</si>
  <si>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</si>
  <si>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</si>
  <si>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</si>
  <si>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</si>
  <si>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</si>
  <si>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</si>
  <si>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</si>
  <si>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</si>
  <si>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</si>
  <si>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</si>
  <si>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</si>
  <si>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</si>
  <si>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</si>
  <si>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</si>
  <si>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</si>
  <si>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</si>
  <si>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</si>
  <si>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</si>
  <si>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</si>
  <si>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</si>
  <si>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</si>
  <si>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</si>
  <si>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</si>
  <si>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</si>
  <si>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</si>
  <si>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</si>
  <si>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</si>
  <si>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</si>
  <si>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</si>
  <si>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</si>
  <si>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</si>
  <si>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</si>
  <si>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</si>
  <si>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</si>
  <si>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</si>
  <si>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</si>
  <si>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</si>
  <si>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</si>
  <si>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</si>
  <si>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</si>
  <si>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</si>
  <si>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</si>
  <si>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</si>
  <si>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</si>
  <si>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</si>
  <si>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</si>
  <si>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</si>
  <si>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</si>
  <si>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</si>
  <si>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</si>
  <si>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</si>
  <si>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</si>
  <si>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</si>
  <si>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</si>
  <si>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</si>
  <si>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</si>
  <si>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</si>
  <si>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</si>
  <si>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</si>
  <si>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</si>
  <si>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</si>
  <si>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</si>
  <si>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</si>
  <si>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</si>
  <si>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</si>
  <si>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</si>
  <si>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</si>
  <si>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</si>
  <si>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</si>
  <si>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</si>
  <si>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</si>
  <si>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</si>
  <si>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</si>
  <si>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</si>
  <si>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</si>
  <si>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</si>
  <si>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</si>
  <si>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</si>
  <si>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</si>
  <si>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</si>
  <si>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</si>
  <si>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</si>
  <si>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</si>
  <si>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</si>
  <si>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</si>
  <si>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</si>
  <si>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</si>
  <si>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</si>
  <si>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</si>
  <si>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</si>
  <si>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</si>
  <si>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</si>
  <si>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</si>
  <si>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</si>
  <si>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</si>
  <si>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</si>
  <si>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</si>
  <si>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</si>
  <si>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</si>
  <si>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</si>
  <si>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</si>
  <si>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</si>
  <si>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</si>
  <si>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</si>
  <si>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</si>
  <si>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</si>
  <si>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</si>
  <si>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</si>
  <si>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</si>
  <si>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</si>
  <si>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</si>
  <si>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</si>
  <si>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</si>
  <si>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</si>
  <si>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</si>
  <si>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</si>
  <si>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</si>
  <si>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</si>
  <si>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</si>
  <si>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</si>
  <si>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</si>
  <si>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</si>
  <si>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</si>
  <si>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</si>
  <si>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</si>
  <si>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</si>
  <si>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</si>
  <si>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</si>
  <si>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</si>
  <si>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</si>
  <si>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</si>
  <si>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</si>
  <si>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</si>
  <si>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</si>
  <si>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</si>
  <si>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</si>
  <si>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</si>
  <si>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</si>
  <si>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</si>
  <si>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</si>
  <si>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</si>
  <si>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</si>
  <si>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</si>
  <si>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</si>
  <si>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</si>
  <si>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</si>
  <si>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</si>
  <si>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</si>
  <si>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</si>
  <si>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</si>
  <si>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</si>
  <si>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</si>
  <si>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</si>
  <si>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</si>
  <si>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</si>
  <si>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</si>
  <si>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</si>
  <si>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</si>
  <si>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</si>
  <si>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</si>
  <si>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</si>
  <si>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</si>
  <si>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</si>
  <si>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</si>
  <si>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</si>
  <si>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</si>
  <si>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</si>
  <si>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</si>
  <si>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</si>
  <si>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</si>
  <si>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</si>
  <si>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</si>
  <si>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</si>
  <si>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</si>
  <si>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</si>
  <si>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</si>
  <si>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</si>
  <si>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</si>
  <si>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</si>
  <si>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</si>
  <si>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</si>
  <si>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</si>
  <si>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</si>
  <si>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</si>
  <si>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</si>
  <si>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</si>
  <si>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</si>
  <si>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</si>
  <si>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</si>
  <si>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</si>
  <si>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</si>
  <si>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</si>
  <si>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</si>
  <si>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</si>
  <si>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</si>
  <si>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</si>
  <si>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</si>
  <si>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</si>
  <si>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</si>
  <si>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</si>
  <si>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</si>
  <si>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</si>
  <si>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</si>
  <si>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</si>
  <si>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</si>
  <si>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</si>
  <si>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</si>
  <si>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</si>
  <si>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</si>
  <si>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</si>
  <si>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</si>
  <si>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</si>
  <si>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</si>
  <si>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</si>
  <si>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</si>
  <si>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</si>
  <si>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</si>
  <si>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</si>
  <si>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</si>
  <si>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</si>
  <si>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</si>
  <si>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</si>
  <si>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</si>
  <si>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</si>
  <si>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</si>
  <si>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</si>
  <si>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</si>
  <si>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</si>
  <si>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</si>
  <si>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</si>
  <si>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</si>
  <si>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</si>
  <si>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</si>
  <si>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</si>
  <si>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</si>
  <si>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</si>
  <si>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</si>
  <si>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</si>
  <si>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</si>
  <si>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</si>
  <si>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</si>
  <si>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</si>
  <si>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</si>
  <si>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</si>
  <si>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</si>
  <si>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</si>
  <si>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</si>
  <si>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</si>
  <si>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</si>
  <si>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</si>
  <si>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</si>
  <si>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</si>
  <si>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</si>
  <si>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</si>
  <si>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</si>
  <si>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</si>
  <si>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</si>
  <si>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</si>
  <si>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</si>
  <si>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</si>
  <si>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</si>
  <si>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</si>
  <si>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</si>
  <si>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</si>
  <si>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</si>
  <si>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</si>
  <si>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</si>
  <si>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</si>
  <si>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</si>
  <si>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</si>
  <si>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</si>
  <si>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</si>
  <si>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</si>
  <si>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</si>
  <si>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</si>
  <si>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</si>
  <si>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</si>
  <si>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</si>
  <si>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</si>
  <si>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</si>
  <si>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</si>
  <si>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</si>
  <si>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</si>
  <si>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</si>
  <si>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</si>
  <si>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</si>
  <si>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</si>
  <si>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</si>
  <si>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</si>
  <si>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</si>
  <si>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</si>
  <si>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</si>
  <si>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</si>
  <si>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</si>
  <si>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</si>
  <si>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</si>
  <si>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</si>
  <si>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</si>
  <si>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</si>
  <si>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</si>
  <si>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</si>
  <si>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</si>
  <si>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</si>
  <si>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</si>
  <si>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</si>
  <si>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</si>
  <si>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</si>
  <si>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</si>
  <si>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</si>
  <si>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</si>
  <si>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</si>
  <si>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</si>
  <si>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</si>
  <si>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</si>
  <si>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</si>
  <si>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</si>
  <si>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</si>
  <si>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</si>
  <si>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</si>
  <si>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</si>
  <si>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</si>
  <si>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</si>
  <si>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</si>
  <si>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</si>
  <si>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</si>
  <si>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</si>
  <si>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</si>
  <si>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</si>
  <si>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</si>
  <si>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</si>
  <si>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</si>
  <si>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</si>
  <si>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</si>
  <si>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</si>
  <si>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</si>
  <si>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</si>
  <si>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</si>
  <si>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</si>
  <si>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</si>
  <si>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</si>
  <si>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</si>
  <si>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</si>
  <si>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</si>
  <si>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</si>
  <si>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</si>
  <si>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</si>
  <si>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</si>
  <si>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</si>
  <si>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</si>
  <si>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</si>
  <si>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</si>
  <si>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</si>
  <si>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</si>
  <si>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</si>
  <si>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</si>
  <si>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</si>
  <si>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</si>
  <si>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</si>
  <si>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</si>
  <si>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</si>
  <si>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</si>
  <si>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</si>
  <si>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</si>
  <si>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</si>
  <si>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</si>
  <si>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</si>
  <si>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</si>
  <si>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</si>
  <si>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</si>
  <si>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</si>
  <si>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</si>
  <si>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</si>
  <si>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</si>
  <si>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</si>
  <si>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</si>
  <si>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</si>
  <si>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</si>
  <si>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</si>
  <si>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</si>
  <si>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</si>
  <si>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</si>
  <si>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</si>
  <si>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</si>
  <si>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</si>
  <si>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</si>
  <si>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</si>
  <si>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</si>
  <si>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</si>
  <si>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</si>
  <si>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</si>
  <si>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</si>
  <si>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</si>
  <si>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</si>
  <si>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</si>
  <si>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</si>
  <si>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</si>
  <si>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</si>
  <si>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</si>
  <si>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</si>
  <si>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</si>
  <si>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</si>
  <si>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</si>
  <si>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</si>
  <si>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</si>
  <si>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</si>
  <si>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</si>
  <si>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</si>
  <si>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</si>
  <si>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</si>
  <si>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</si>
  <si>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</si>
  <si>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</si>
  <si>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</si>
  <si>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</si>
  <si>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</si>
  <si>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</si>
  <si>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</si>
  <si>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</si>
  <si>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</si>
  <si>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</si>
  <si>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</si>
  <si>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</si>
  <si>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</si>
  <si>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</si>
  <si>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</si>
  <si>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</si>
  <si>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</si>
  <si>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</si>
  <si>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</si>
  <si>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</si>
  <si>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</si>
  <si>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</si>
  <si>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</si>
  <si>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</si>
  <si>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</si>
  <si>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</si>
  <si>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</si>
  <si>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</si>
  <si>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</si>
  <si>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</si>
  <si>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</si>
  <si>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</si>
  <si>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</si>
  <si>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</si>
  <si>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</si>
  <si>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</si>
  <si>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</si>
  <si>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</si>
  <si>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</si>
  <si>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</si>
  <si>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</si>
  <si>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</si>
  <si>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</si>
  <si>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</si>
  <si>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</si>
  <si>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</si>
  <si>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</si>
  <si>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</si>
  <si>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</si>
  <si>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</si>
  <si>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</si>
  <si>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</si>
  <si>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</si>
  <si>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</si>
  <si>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</si>
  <si>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</si>
  <si>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</si>
  <si>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</si>
  <si>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</si>
  <si>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</si>
  <si>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</si>
  <si>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</si>
  <si>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</si>
  <si>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</si>
  <si>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</si>
  <si>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</si>
  <si>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</si>
  <si>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</si>
  <si>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</si>
  <si>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</si>
  <si>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</si>
  <si>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</si>
  <si>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</si>
  <si>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</si>
  <si>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</si>
  <si>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</si>
  <si>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</si>
  <si>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</si>
  <si>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</si>
  <si>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</si>
  <si>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</si>
  <si>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</si>
  <si>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</si>
  <si>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</si>
  <si>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</si>
  <si>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</si>
  <si>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</si>
  <si>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</si>
  <si>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</si>
  <si>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</si>
  <si>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</si>
  <si>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</si>
  <si>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</si>
  <si>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</si>
  <si>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</si>
  <si>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</si>
  <si>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</si>
  <si>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</si>
  <si>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</si>
  <si>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</si>
  <si>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</si>
  <si>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</si>
  <si>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</si>
  <si>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</si>
  <si>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</si>
  <si>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</si>
  <si>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</si>
  <si>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</si>
  <si>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</si>
  <si>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</si>
  <si>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</si>
  <si>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</si>
  <si>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</si>
  <si>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</si>
  <si>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</si>
  <si>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</si>
  <si>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</si>
  <si>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</si>
  <si>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</si>
  <si>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</si>
  <si>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</si>
  <si>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</si>
  <si>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</si>
  <si>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</si>
  <si>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</si>
  <si>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</si>
  <si>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</si>
  <si>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</si>
  <si>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</si>
  <si>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</si>
  <si>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</si>
  <si>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</si>
  <si>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</si>
  <si>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</si>
  <si>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</si>
  <si>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</si>
  <si>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</si>
  <si>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</si>
  <si>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</si>
  <si>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</si>
  <si>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</si>
  <si>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</si>
  <si>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</si>
  <si>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</si>
  <si>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</si>
  <si>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</si>
  <si>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</si>
  <si>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</si>
  <si>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</si>
  <si>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</si>
  <si>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</si>
  <si>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</si>
  <si>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</si>
  <si>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</si>
  <si>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</si>
  <si>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</si>
  <si>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</si>
  <si>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</si>
  <si>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</si>
  <si>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</si>
  <si>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</si>
  <si>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</si>
  <si>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</si>
  <si>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</si>
  <si>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</si>
  <si>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</si>
  <si>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</si>
  <si>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</si>
  <si>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</si>
  <si>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</si>
  <si>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</si>
  <si>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</si>
  <si>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</si>
  <si>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</si>
  <si>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</si>
  <si>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</si>
  <si>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</si>
  <si>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</si>
  <si>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</si>
  <si>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</si>
  <si>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</si>
  <si>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</si>
  <si>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</si>
  <si>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</si>
  <si>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</si>
  <si>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</si>
  <si>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</si>
  <si>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</si>
  <si>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</si>
  <si>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</si>
  <si>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</si>
  <si>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</si>
  <si>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</si>
  <si>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</si>
  <si>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</si>
  <si>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</si>
  <si>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</si>
  <si>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</si>
  <si>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</si>
  <si>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</si>
  <si>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</si>
  <si>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</si>
  <si>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</si>
  <si>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</si>
  <si>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</si>
  <si>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</si>
  <si>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</si>
  <si>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</si>
  <si>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</si>
  <si>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</si>
  <si>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</si>
  <si>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</si>
  <si>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</si>
  <si>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</si>
  <si>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</si>
  <si>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</si>
  <si>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</si>
  <si>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</si>
  <si>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</si>
  <si>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</si>
  <si>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</si>
  <si>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</si>
  <si>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</si>
  <si>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</si>
  <si>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</si>
  <si>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</si>
  <si>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</si>
  <si>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</si>
  <si>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</si>
  <si>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</si>
  <si>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</si>
  <si>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</si>
  <si>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</si>
  <si>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</si>
  <si>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</si>
  <si>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</si>
  <si>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</si>
  <si>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</si>
  <si>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</si>
  <si>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</si>
  <si>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</si>
  <si>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</si>
  <si>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</si>
  <si>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</si>
  <si>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</si>
  <si>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</si>
  <si>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</si>
  <si>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</si>
  <si>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</si>
  <si>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</si>
  <si>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</si>
  <si>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</si>
  <si>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</si>
  <si>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</si>
  <si>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</si>
  <si>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</si>
  <si>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</si>
  <si>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</si>
  <si>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</si>
  <si>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</si>
  <si>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</si>
  <si>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</si>
  <si>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</si>
  <si>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</si>
  <si>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</si>
  <si>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</si>
  <si>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</si>
  <si>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</si>
  <si>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</si>
  <si>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</si>
  <si>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</si>
  <si>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</si>
  <si>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</si>
  <si>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</si>
  <si>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</si>
  <si>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</si>
  <si>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</si>
  <si>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</si>
  <si>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</si>
  <si>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</si>
  <si>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</si>
  <si>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</si>
  <si>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</si>
  <si>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</si>
  <si>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</si>
  <si>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</si>
  <si>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</si>
  <si>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</si>
  <si>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</si>
  <si>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</si>
  <si>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</si>
  <si>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</si>
  <si>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</si>
  <si>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</si>
  <si>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</si>
  <si>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</si>
  <si>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</si>
  <si>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</si>
  <si>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</si>
  <si>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</si>
  <si>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</si>
  <si>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</si>
  <si>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</si>
  <si>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</si>
  <si>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</si>
  <si>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</si>
  <si>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</si>
  <si>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</si>
  <si>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</si>
  <si>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</si>
  <si>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</si>
  <si>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</si>
  <si>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</si>
  <si>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</si>
  <si>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</si>
  <si>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</si>
  <si>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</si>
  <si>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</si>
  <si>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</si>
  <si>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</si>
  <si>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</si>
  <si>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</si>
  <si>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</si>
  <si>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</si>
  <si>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</si>
  <si>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</si>
  <si>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</si>
  <si>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</si>
  <si>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</si>
  <si>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</si>
  <si>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</si>
  <si>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</si>
  <si>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</si>
  <si>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</si>
  <si>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</si>
  <si>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</si>
  <si>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</si>
  <si>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</si>
  <si>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</si>
  <si>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</si>
  <si>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</si>
  <si>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</si>
  <si>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</si>
  <si>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</si>
  <si>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</si>
  <si>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</si>
  <si>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</si>
  <si>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</si>
  <si>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</si>
  <si>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</si>
  <si>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</si>
  <si>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</si>
  <si>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</si>
  <si>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</si>
  <si>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</si>
  <si>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</si>
  <si>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</si>
  <si>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</si>
  <si>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</si>
  <si>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</si>
  <si>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</si>
  <si>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</si>
  <si>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</si>
  <si>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</si>
  <si>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</si>
  <si>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</si>
  <si>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</si>
  <si>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</si>
  <si>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</si>
  <si>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</si>
  <si>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</si>
  <si>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</si>
  <si>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</si>
  <si>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</si>
  <si>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</si>
  <si>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</si>
  <si>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</si>
  <si>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</si>
  <si>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</si>
  <si>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</si>
  <si>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</si>
  <si>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</si>
  <si>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</si>
  <si>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</si>
  <si>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</si>
  <si>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</si>
  <si>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</si>
  <si>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</si>
  <si>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</si>
  <si>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</si>
  <si>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</si>
  <si>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</si>
  <si>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</si>
  <si>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</si>
  <si>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</si>
  <si>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</si>
  <si>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</si>
  <si>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</si>
  <si>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</si>
  <si>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</si>
  <si>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</si>
  <si>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</si>
  <si>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</si>
  <si>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</si>
  <si>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</si>
  <si>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</si>
  <si>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</si>
  <si>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</si>
  <si>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</si>
  <si>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</si>
  <si>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</si>
  <si>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</si>
  <si>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</si>
  <si>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</si>
  <si>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</si>
  <si>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</si>
  <si>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</si>
  <si>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</si>
  <si>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</si>
  <si>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</si>
  <si>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</si>
  <si>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</si>
  <si>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</si>
  <si>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</si>
  <si>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</si>
  <si>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</si>
  <si>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</si>
  <si>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</si>
  <si>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</si>
  <si>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</si>
  <si>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</si>
  <si>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</si>
  <si>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</si>
  <si>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</si>
  <si>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</si>
  <si>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</si>
  <si>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</si>
  <si>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</si>
  <si>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</si>
  <si>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</si>
  <si>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</si>
  <si>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</si>
  <si>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</si>
  <si>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</si>
  <si>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</si>
  <si>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</si>
  <si>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</si>
  <si>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</si>
  <si>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</si>
  <si>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</si>
  <si>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</si>
  <si>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</si>
  <si>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</si>
  <si>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</si>
  <si>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</si>
  <si>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</si>
  <si>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</si>
  <si>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</si>
  <si>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</si>
  <si>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</si>
  <si>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</si>
  <si>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</si>
  <si>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</si>
  <si>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</si>
  <si>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</si>
  <si>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</si>
  <si>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</si>
  <si>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</si>
  <si>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</si>
  <si>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</si>
  <si>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</si>
  <si>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</si>
  <si>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</si>
  <si>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</si>
  <si>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</si>
  <si>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</si>
  <si>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</si>
  <si>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</si>
  <si>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</si>
  <si>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</si>
  <si>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</si>
  <si>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</si>
  <si>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</si>
  <si>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</si>
  <si>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</si>
  <si>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</si>
  <si>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</si>
  <si>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</si>
  <si>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</si>
  <si>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</si>
  <si>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</si>
  <si>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</si>
  <si>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</si>
  <si>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</si>
  <si>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</si>
  <si>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</si>
  <si>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</si>
  <si>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</si>
  <si>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</si>
  <si>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</si>
  <si>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</si>
  <si>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</si>
  <si>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</si>
  <si>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</si>
  <si>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</si>
  <si>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</si>
  <si>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</si>
  <si>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</si>
  <si>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</si>
  <si>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</si>
  <si>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</si>
  <si>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</si>
  <si>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</si>
  <si>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</si>
  <si>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</si>
  <si>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</si>
  <si>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</si>
  <si>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</si>
  <si>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</si>
  <si>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</si>
  <si>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</si>
  <si>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</si>
  <si>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</si>
  <si>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</si>
  <si>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</si>
  <si>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</si>
  <si>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</si>
  <si>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</si>
  <si>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</si>
  <si>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</si>
  <si>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</si>
  <si>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</si>
  <si>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</si>
  <si>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</si>
  <si>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</si>
  <si>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</si>
  <si>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</si>
  <si>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</si>
  <si>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</si>
  <si>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</si>
  <si>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</si>
  <si>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</si>
  <si>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</si>
  <si>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</si>
  <si>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</si>
  <si>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</si>
  <si>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</si>
  <si>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</si>
  <si>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</si>
  <si>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</si>
  <si>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</si>
  <si>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</si>
  <si>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</si>
  <si>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</si>
  <si>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</si>
  <si>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</si>
  <si>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</si>
  <si>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</si>
  <si>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</si>
  <si>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</si>
  <si>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</si>
  <si>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</si>
  <si>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</si>
  <si>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</si>
  <si>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</si>
  <si>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</si>
  <si>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</si>
  <si>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</si>
  <si>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</si>
  <si>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</si>
  <si>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</si>
  <si>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</si>
  <si>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</si>
  <si>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</si>
  <si>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</si>
  <si>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</si>
  <si>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</si>
  <si>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</si>
  <si>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</si>
  <si>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</si>
  <si>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</si>
  <si>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</si>
  <si>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</si>
  <si>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</si>
  <si>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</si>
  <si>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</si>
  <si>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</si>
  <si>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</si>
  <si>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</si>
  <si>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</si>
  <si>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</si>
  <si>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</si>
  <si>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</si>
  <si>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</si>
  <si>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</si>
  <si>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</si>
  <si>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</si>
  <si>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</si>
  <si>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</si>
  <si>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</si>
  <si>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</si>
  <si>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</si>
  <si>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</si>
  <si>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</si>
  <si>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</si>
  <si>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</si>
  <si>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</si>
  <si>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</si>
  <si>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</si>
  <si>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</si>
  <si>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</si>
  <si>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</si>
  <si>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</si>
  <si>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</si>
  <si>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</si>
  <si>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</si>
  <si>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</si>
  <si>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</si>
  <si>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</si>
  <si>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</si>
  <si>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</si>
  <si>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</si>
  <si>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</si>
  <si>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</si>
  <si>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</si>
  <si>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</si>
  <si>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</si>
  <si>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</si>
  <si>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</si>
  <si>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</si>
  <si>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</si>
  <si>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</si>
  <si>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</si>
  <si>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</si>
  <si>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</si>
  <si>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</si>
  <si>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</si>
  <si>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</si>
  <si>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</si>
  <si>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</si>
  <si>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</si>
  <si>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</si>
  <si>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</si>
  <si>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</si>
  <si>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</si>
  <si>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</si>
  <si>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</si>
  <si>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</si>
  <si>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</si>
  <si>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</si>
  <si>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</si>
  <si>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</si>
  <si>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</si>
  <si>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</si>
  <si>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</si>
  <si>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</si>
  <si>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</si>
  <si>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</si>
  <si>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</si>
  <si>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</si>
  <si>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</si>
  <si>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</si>
  <si>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</si>
  <si>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</si>
  <si>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</si>
  <si>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</si>
  <si>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</si>
  <si>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</si>
  <si>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</si>
  <si>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</si>
  <si>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</si>
  <si>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</si>
  <si>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</si>
  <si>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</si>
  <si>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</si>
  <si>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</si>
  <si>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</si>
  <si>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</si>
  <si>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</si>
  <si>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</si>
  <si>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</si>
  <si>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</si>
  <si>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</si>
  <si>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</si>
  <si>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</si>
  <si>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</si>
  <si>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</si>
  <si>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</si>
  <si>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</si>
  <si>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</si>
  <si>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</si>
  <si>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</si>
  <si>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</si>
  <si>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</si>
  <si>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</si>
  <si>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</si>
  <si>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</si>
  <si>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</si>
  <si>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</si>
  <si>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</si>
  <si>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</si>
  <si>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</si>
  <si>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</si>
  <si>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</si>
  <si>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</si>
  <si>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</si>
  <si>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</si>
  <si>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</si>
  <si>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</si>
  <si>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</si>
  <si>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</si>
  <si>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</si>
  <si>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</si>
  <si>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</si>
  <si>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</si>
  <si>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</si>
  <si>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</si>
  <si>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</si>
  <si>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</si>
  <si>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</si>
  <si>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</si>
  <si>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</si>
  <si>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</si>
  <si>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</si>
  <si>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</si>
  <si>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</si>
  <si>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</si>
  <si>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</si>
  <si>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</si>
  <si>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</si>
  <si>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</si>
  <si>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</si>
  <si>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</si>
  <si>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</si>
  <si>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</si>
  <si>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</si>
  <si>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</si>
  <si>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</si>
  <si>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</si>
  <si>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</si>
  <si>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</si>
  <si>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</si>
  <si>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</si>
  <si>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</si>
  <si>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</si>
  <si>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</si>
  <si>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</si>
  <si>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</si>
  <si>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</si>
  <si>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</si>
  <si>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</si>
  <si>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</si>
  <si>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</si>
  <si>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</si>
  <si>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</si>
  <si>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</si>
  <si>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</si>
  <si>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</si>
  <si>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</si>
  <si>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</si>
  <si>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</si>
  <si>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</si>
  <si>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</si>
  <si>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</si>
  <si>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</si>
  <si>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</si>
  <si>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</si>
  <si>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</si>
  <si>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</si>
  <si>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</si>
  <si>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</si>
  <si>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</si>
  <si>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</si>
  <si>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</si>
  <si>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</si>
  <si>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</si>
  <si>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</si>
  <si>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</si>
  <si>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</si>
  <si>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</si>
  <si>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</si>
  <si>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</si>
  <si>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</si>
  <si>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</si>
  <si>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</si>
  <si>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</si>
  <si>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</si>
  <si>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</si>
  <si>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</si>
  <si>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</si>
  <si>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</si>
  <si>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</si>
  <si>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</si>
  <si>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</si>
  <si>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</si>
  <si>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</si>
  <si>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</si>
  <si>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</si>
  <si>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</si>
  <si>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</si>
  <si>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</si>
  <si>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</si>
  <si>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</si>
  <si>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</si>
  <si>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</si>
  <si>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</si>
  <si>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</si>
  <si>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</si>
  <si>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</si>
  <si>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</si>
  <si>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</si>
  <si>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</si>
  <si>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</si>
  <si>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</si>
  <si>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</si>
  <si>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</si>
  <si>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</si>
  <si>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</si>
  <si>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</si>
  <si>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</si>
  <si>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</si>
  <si>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</si>
  <si>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</si>
  <si>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</si>
  <si>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</si>
  <si>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</si>
  <si>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</si>
  <si>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</si>
  <si>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</si>
  <si>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</si>
  <si>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</si>
  <si>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</si>
  <si>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</si>
  <si>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</si>
  <si>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</si>
  <si>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</si>
  <si>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</si>
  <si>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</si>
  <si>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</si>
  <si>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</si>
  <si>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</si>
  <si>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</si>
  <si>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</si>
  <si>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</si>
  <si>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</si>
  <si>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</si>
  <si>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</si>
  <si>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</si>
  <si>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</si>
  <si>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</si>
  <si>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</si>
  <si>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</si>
  <si>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</si>
  <si>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</si>
  <si>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</si>
  <si>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</si>
  <si>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</si>
  <si>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</si>
  <si>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</si>
  <si>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</si>
  <si>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</si>
  <si>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</si>
  <si>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</si>
  <si>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</si>
  <si>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</si>
  <si>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</si>
  <si>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</si>
  <si>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</si>
  <si>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</si>
  <si>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</si>
  <si>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</si>
  <si>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</si>
  <si>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</si>
  <si>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</si>
  <si>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</si>
  <si>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</si>
  <si>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</si>
  <si>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</si>
  <si>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</si>
  <si>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</si>
  <si>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</si>
  <si>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</si>
  <si>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</si>
  <si>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</si>
  <si>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</si>
  <si>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</si>
  <si>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</si>
  <si>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</si>
  <si>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</si>
  <si>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</si>
  <si>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</si>
  <si>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</si>
  <si>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</si>
  <si>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</si>
  <si>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</si>
  <si>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</si>
  <si>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</si>
  <si>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</si>
  <si>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</si>
  <si>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</si>
  <si>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</si>
  <si>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</si>
  <si>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</si>
  <si>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</si>
  <si>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</si>
  <si>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</si>
  <si>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</si>
  <si>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</si>
  <si>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</si>
  <si>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</si>
  <si>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</si>
  <si>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</si>
  <si>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</si>
  <si>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</si>
  <si>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</si>
  <si>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</si>
  <si>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</si>
  <si>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</si>
  <si>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</si>
  <si>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</si>
  <si>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</si>
  <si>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</si>
  <si>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</si>
  <si>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</si>
  <si>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</si>
  <si>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</si>
  <si>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</si>
  <si>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</si>
  <si>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</si>
  <si>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</si>
  <si>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</si>
  <si>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</si>
  <si>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</si>
  <si>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</si>
  <si>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</si>
  <si>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</si>
  <si>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</si>
  <si>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</si>
  <si>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</si>
  <si>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</si>
  <si>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</si>
  <si>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</si>
  <si>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</si>
  <si>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</si>
  <si>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</si>
  <si>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</si>
  <si>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</si>
  <si>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</si>
  <si>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</si>
  <si>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</si>
  <si>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</si>
  <si>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</si>
  <si>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</si>
  <si>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</si>
  <si>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</si>
  <si>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</si>
  <si>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</si>
  <si>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</si>
  <si>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</si>
  <si>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</si>
  <si>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</si>
  <si>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</si>
  <si>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</si>
  <si>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</si>
  <si>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</si>
  <si>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</si>
  <si>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</si>
  <si>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</si>
  <si>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</si>
  <si>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</si>
  <si>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</si>
  <si>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</si>
  <si>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</si>
  <si>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</si>
  <si>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</si>
  <si>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</si>
  <si>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</si>
  <si>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</si>
  <si>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</si>
  <si>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</si>
  <si>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</si>
  <si>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</si>
  <si>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</si>
  <si>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</si>
  <si>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</si>
  <si>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</si>
  <si>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</si>
  <si>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</si>
  <si>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</si>
  <si>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</si>
  <si>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</si>
  <si>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</si>
  <si>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</si>
  <si>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</si>
  <si>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</si>
  <si>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</si>
  <si>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</si>
  <si>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</si>
  <si>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</si>
  <si>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</si>
  <si>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</si>
  <si>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</si>
  <si>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</si>
  <si>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</si>
  <si>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</si>
  <si>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</si>
  <si>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</si>
  <si>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</si>
  <si>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</si>
  <si>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</si>
  <si>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</si>
  <si>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</si>
  <si>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</si>
  <si>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</si>
  <si>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</si>
  <si>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</si>
  <si>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</si>
  <si>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</si>
  <si>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</si>
  <si>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</si>
  <si>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</si>
  <si>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</si>
  <si>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</si>
  <si>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</si>
  <si>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</si>
  <si>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</si>
  <si>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</si>
  <si>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</si>
  <si>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</si>
  <si>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</si>
  <si>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</si>
  <si>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</si>
  <si>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</si>
  <si>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</si>
  <si>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</si>
  <si>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</si>
  <si>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</si>
  <si>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</si>
  <si>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</si>
  <si>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</si>
  <si>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</si>
  <si>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</si>
  <si>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</si>
  <si>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</si>
  <si>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</si>
  <si>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</si>
  <si>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</si>
  <si>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</si>
  <si>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</si>
  <si>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</si>
  <si>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</si>
  <si>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</si>
  <si>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</si>
  <si>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</si>
  <si>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</si>
  <si>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</si>
  <si>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</si>
  <si>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</si>
  <si>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</si>
  <si>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</si>
  <si>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</si>
  <si>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</si>
  <si>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</si>
  <si>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</si>
  <si>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</si>
  <si>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</si>
  <si>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</si>
  <si>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</si>
  <si>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</si>
  <si>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</si>
  <si>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</si>
  <si>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</si>
  <si>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</si>
  <si>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</si>
  <si>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</si>
  <si>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</si>
  <si>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</si>
  <si>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</si>
  <si>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</si>
  <si>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</si>
  <si>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</si>
  <si>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</si>
  <si>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</si>
  <si>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</si>
  <si>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</si>
  <si>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</si>
  <si>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</si>
  <si>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</si>
  <si>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</si>
  <si>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</si>
  <si>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</si>
  <si>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</si>
  <si>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</si>
  <si>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</si>
  <si>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</si>
  <si>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</si>
  <si>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</si>
  <si>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</si>
  <si>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</si>
  <si>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</si>
  <si>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</si>
  <si>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</si>
  <si>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</si>
  <si>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</si>
  <si>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</si>
  <si>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</si>
  <si>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</si>
  <si>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</si>
  <si>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</si>
  <si>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</si>
  <si>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</si>
  <si>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</si>
  <si>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</si>
  <si>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</si>
  <si>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</si>
  <si>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</si>
  <si>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</si>
  <si>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</si>
  <si>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</si>
  <si>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</si>
  <si>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</si>
  <si>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</si>
  <si>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</si>
  <si>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</si>
  <si>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</si>
  <si>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</si>
  <si>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</si>
  <si>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</si>
  <si>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</si>
  <si>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</si>
  <si>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</si>
  <si>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</si>
  <si>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</si>
  <si>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</si>
  <si>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</si>
  <si>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</si>
  <si>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</si>
  <si>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</si>
  <si>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</si>
  <si>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</si>
  <si>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</si>
  <si>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</si>
  <si>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</si>
  <si>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</si>
  <si>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</si>
  <si>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</si>
  <si>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</si>
  <si>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</si>
  <si>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</si>
  <si>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</si>
  <si>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</si>
  <si>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</si>
  <si>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</si>
  <si>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</si>
  <si>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</si>
  <si>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</si>
  <si>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</si>
  <si>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</si>
  <si>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</si>
  <si>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</si>
  <si>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</si>
  <si>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</si>
  <si>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</si>
  <si>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</si>
  <si>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</si>
  <si>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</si>
  <si>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</si>
  <si>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</si>
  <si>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</si>
  <si>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</si>
  <si>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</si>
  <si>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</si>
  <si>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</si>
  <si>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</si>
  <si>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</si>
  <si>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</si>
  <si>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</si>
  <si>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</si>
  <si>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</si>
  <si>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</si>
  <si>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</si>
  <si>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</si>
  <si>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</si>
  <si>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</si>
  <si>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</si>
  <si>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</si>
  <si>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</si>
  <si>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</si>
  <si>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</si>
  <si>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</si>
  <si>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</si>
  <si>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</si>
  <si>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</si>
  <si>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</si>
  <si>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</si>
  <si>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</si>
  <si>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</si>
  <si>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</si>
  <si>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</si>
  <si>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</si>
  <si>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</si>
  <si>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</si>
  <si>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</si>
  <si>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</si>
  <si>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</si>
  <si>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</si>
  <si>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</si>
  <si>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</si>
  <si>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</si>
  <si>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</si>
  <si>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</si>
  <si>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</si>
  <si>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</si>
  <si>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</si>
  <si>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</si>
  <si>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</si>
  <si>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</si>
  <si>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</si>
  <si>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</si>
  <si>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</si>
  <si>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</si>
  <si>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</si>
  <si>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</si>
  <si>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</si>
  <si>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</si>
  <si>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</si>
  <si>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</si>
  <si>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</si>
  <si>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</si>
  <si>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</si>
  <si>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</si>
  <si>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</si>
  <si>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</si>
  <si>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</si>
  <si>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</si>
  <si>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</si>
  <si>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</si>
  <si>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</si>
  <si>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</si>
  <si>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</si>
  <si>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</si>
  <si>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</si>
  <si>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</si>
  <si>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</si>
  <si>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</si>
  <si>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</si>
  <si>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</si>
  <si>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</si>
  <si>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</si>
  <si>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</si>
  <si>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</si>
  <si>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</si>
  <si>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</si>
  <si>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</si>
  <si>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</si>
  <si>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</si>
  <si>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</si>
  <si>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</si>
  <si>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</si>
  <si>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</si>
  <si>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</si>
  <si>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</si>
  <si>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</si>
  <si>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</si>
  <si>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</si>
  <si>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</si>
  <si>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</si>
  <si>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</si>
  <si>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</si>
  <si>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</si>
  <si>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</si>
  <si>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</si>
  <si>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</si>
  <si>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</si>
  <si>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</si>
  <si>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</si>
  <si>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</si>
  <si>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</si>
  <si>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</si>
  <si>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</si>
  <si>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</si>
  <si>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</si>
  <si>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</si>
  <si>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</si>
  <si>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</si>
  <si>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</si>
  <si>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</si>
  <si>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</si>
  <si>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</si>
  <si>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</si>
  <si>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</si>
  <si>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</si>
  <si>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</si>
  <si>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</si>
  <si>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</si>
  <si>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</si>
  <si>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</si>
  <si>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</si>
  <si>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</si>
  <si>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</si>
  <si>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</si>
  <si>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</si>
  <si>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</si>
  <si>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</si>
  <si>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</si>
  <si>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</si>
  <si>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</si>
  <si>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</si>
  <si>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</si>
  <si>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</si>
  <si>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</si>
  <si>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</si>
  <si>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</si>
  <si>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</si>
  <si>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</si>
  <si>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</si>
  <si>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</si>
  <si>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</si>
  <si>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</si>
  <si>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</si>
  <si>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</si>
  <si>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</si>
  <si>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</si>
  <si>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</si>
  <si>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</si>
  <si>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</si>
  <si>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</si>
  <si>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</si>
  <si>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</si>
  <si>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</si>
  <si>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</si>
  <si>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</si>
  <si>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</si>
  <si>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</si>
  <si>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</si>
  <si>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</si>
  <si>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</si>
  <si>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</si>
  <si>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</si>
  <si>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</si>
  <si>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</si>
  <si>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</si>
  <si>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</si>
  <si>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</si>
  <si>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</si>
  <si>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</si>
  <si>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</si>
  <si>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</si>
  <si>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</si>
  <si>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</si>
  <si>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</si>
  <si>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</si>
  <si>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</si>
  <si>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</si>
  <si>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</si>
  <si>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</si>
  <si>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</si>
  <si>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</si>
  <si>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</si>
  <si>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</si>
  <si>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</si>
  <si>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</si>
  <si>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</si>
  <si>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</si>
  <si>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</si>
  <si>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</si>
  <si>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</si>
  <si>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</si>
  <si>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</si>
  <si>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</si>
  <si>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</si>
  <si>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</si>
  <si>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</si>
  <si>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</si>
  <si>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</si>
  <si>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</si>
  <si>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</si>
  <si>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</si>
  <si>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</si>
  <si>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</si>
  <si>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</si>
  <si>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</si>
  <si>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</si>
  <si>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</si>
  <si>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</si>
  <si>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</si>
  <si>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</si>
  <si>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</si>
  <si>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</si>
  <si>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</si>
  <si>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</si>
  <si>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</si>
  <si>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</si>
  <si>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</si>
  <si>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</si>
  <si>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</si>
  <si>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</si>
  <si>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</si>
  <si>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</si>
  <si>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</si>
  <si>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</si>
  <si>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</si>
  <si>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</si>
  <si>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</si>
  <si>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</si>
  <si>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</si>
  <si>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</si>
  <si>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</si>
  <si>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</si>
  <si>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</si>
  <si>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</si>
  <si>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</si>
  <si>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</si>
  <si>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</si>
  <si>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</si>
  <si>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</si>
  <si>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</si>
  <si>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</si>
  <si>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</si>
  <si>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</si>
  <si>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</si>
  <si>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</si>
  <si>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</si>
  <si>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</si>
  <si>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</si>
  <si>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</si>
  <si>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</si>
  <si>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</si>
  <si>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</si>
  <si>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</si>
  <si>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</si>
  <si>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</si>
  <si>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</si>
  <si>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</si>
  <si>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</si>
  <si>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</si>
  <si>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</si>
  <si>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</si>
  <si>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</si>
  <si>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</si>
  <si>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</si>
  <si>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</si>
  <si>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</si>
  <si>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</si>
  <si>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</si>
  <si>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</si>
  <si>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</si>
  <si>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</si>
  <si>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</si>
  <si>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</si>
  <si>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</si>
  <si>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</si>
  <si>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</si>
  <si>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</si>
  <si>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</si>
  <si>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</si>
  <si>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</si>
  <si>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</si>
  <si>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</si>
  <si>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</si>
  <si>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</si>
  <si>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</si>
  <si>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</si>
  <si>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</si>
  <si>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</si>
  <si>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</si>
  <si>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</si>
  <si>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</si>
  <si>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</si>
  <si>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</si>
  <si>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</si>
  <si>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</si>
  <si>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</si>
  <si>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</si>
  <si>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</si>
  <si>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</si>
  <si>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</si>
  <si>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</si>
  <si>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</si>
  <si>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</si>
  <si>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</si>
  <si>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</si>
  <si>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</si>
  <si>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</si>
  <si>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</si>
  <si>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</si>
  <si>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</si>
  <si>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</si>
  <si>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</si>
  <si>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</si>
  <si>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</si>
  <si>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</si>
  <si>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</si>
  <si>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</si>
  <si>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</si>
  <si>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</si>
  <si>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</si>
  <si>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</si>
  <si>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</si>
  <si>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</si>
  <si>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</si>
  <si>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</si>
  <si>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</si>
  <si>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</si>
  <si>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</si>
  <si>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</si>
  <si>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</si>
  <si>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</si>
  <si>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</si>
  <si>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</si>
  <si>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</si>
  <si>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</si>
  <si>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</si>
  <si>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</si>
  <si>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</si>
  <si>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</si>
  <si>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</si>
  <si>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</si>
  <si>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</si>
  <si>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</si>
  <si>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</si>
  <si>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</si>
  <si>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</si>
  <si>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</si>
  <si>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</si>
  <si>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</si>
  <si>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</si>
  <si>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</si>
  <si>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</si>
  <si>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</si>
  <si>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</si>
  <si>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</si>
  <si>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</si>
  <si>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</si>
  <si>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</si>
  <si>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</si>
  <si>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</si>
  <si>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</si>
  <si>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</si>
  <si>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</si>
  <si>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</si>
  <si>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</si>
  <si>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</si>
  <si>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</si>
  <si>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</si>
  <si>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</si>
  <si>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</si>
  <si>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</si>
  <si>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</si>
  <si>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</si>
  <si>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</si>
  <si>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</si>
  <si>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</si>
  <si>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</si>
  <si>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</si>
  <si>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</si>
  <si>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</si>
  <si>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</si>
  <si>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</si>
  <si>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</si>
  <si>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</si>
  <si>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</si>
  <si>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</si>
  <si>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</si>
  <si>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</si>
  <si>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</si>
  <si>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</si>
  <si>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</si>
  <si>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</si>
  <si>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</si>
  <si>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</si>
  <si>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</si>
  <si>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</si>
  <si>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</si>
  <si>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</si>
  <si>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</si>
  <si>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</si>
  <si>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</si>
  <si>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</si>
  <si>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</si>
  <si>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</si>
  <si>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</si>
  <si>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</si>
  <si>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</si>
  <si>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</si>
  <si>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</si>
  <si>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</si>
  <si>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</si>
  <si>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</si>
  <si>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</si>
  <si>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</si>
  <si>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</si>
  <si>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</si>
  <si>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</si>
  <si>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</si>
  <si>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</si>
  <si>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</si>
  <si>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</si>
  <si>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</si>
  <si>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</si>
  <si>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</si>
  <si>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</si>
  <si>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</si>
  <si>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</si>
  <si>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</si>
  <si>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</si>
  <si>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</si>
  <si>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</si>
  <si>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</si>
  <si>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</si>
  <si>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</si>
  <si>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</si>
  <si>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</si>
  <si>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</si>
  <si>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</si>
  <si>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</si>
  <si>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</si>
  <si>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</si>
  <si>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</si>
  <si>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</si>
  <si>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</si>
  <si>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</si>
  <si>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</si>
  <si>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</si>
  <si>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</si>
  <si>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</si>
  <si>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</si>
  <si>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</si>
  <si>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</si>
  <si>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</si>
  <si>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</si>
  <si>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</si>
  <si>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</si>
  <si>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</si>
  <si>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</si>
  <si>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</si>
  <si>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</si>
  <si>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</si>
  <si>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</si>
  <si>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</si>
  <si>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</si>
  <si>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</si>
  <si>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</si>
  <si>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</si>
  <si>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</si>
  <si>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</si>
  <si>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</si>
  <si>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</si>
  <si>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</si>
  <si>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</si>
  <si>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</si>
  <si>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</si>
  <si>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</si>
  <si>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</si>
  <si>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</si>
  <si>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</si>
  <si>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</si>
  <si>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</si>
  <si>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</si>
  <si>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</si>
  <si>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</si>
  <si>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</si>
  <si>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</si>
  <si>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</si>
  <si>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</si>
  <si>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</si>
  <si>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</si>
  <si>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</si>
  <si>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</si>
  <si>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</si>
  <si>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</si>
  <si>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</si>
  <si>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</si>
  <si>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</si>
  <si>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</si>
  <si>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</si>
  <si>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</si>
  <si>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</si>
  <si>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</si>
  <si>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</si>
  <si>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</si>
  <si>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</si>
  <si>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</si>
  <si>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</si>
  <si>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</si>
  <si>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</si>
  <si>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</si>
  <si>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</si>
  <si>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</si>
  <si>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</si>
  <si>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</si>
  <si>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</si>
  <si>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</si>
  <si>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</si>
  <si>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</si>
  <si>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</si>
  <si>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</si>
  <si>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</si>
  <si>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</si>
  <si>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</si>
  <si>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</si>
  <si>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</si>
  <si>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</si>
  <si>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</si>
  <si>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</si>
  <si>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</si>
  <si>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</si>
  <si>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</si>
  <si>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</si>
  <si>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</si>
  <si>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</si>
  <si>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</si>
  <si>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</si>
  <si>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</si>
  <si>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</si>
  <si>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</si>
  <si>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</si>
  <si>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</si>
  <si>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</si>
  <si>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</si>
  <si>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</si>
  <si>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</si>
  <si>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</si>
  <si>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</si>
  <si>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</si>
  <si>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</si>
  <si>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</si>
  <si>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</si>
  <si>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</si>
  <si>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</si>
  <si>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</si>
  <si>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</si>
  <si>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</si>
  <si>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</si>
  <si>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</si>
  <si>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</si>
  <si>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</si>
  <si>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</si>
  <si>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</si>
  <si>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</si>
  <si>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</si>
  <si>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</si>
  <si>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</si>
  <si>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</si>
  <si>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</si>
  <si>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</si>
  <si>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</si>
  <si>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</si>
  <si>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</si>
  <si>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</si>
  <si>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</si>
  <si>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</si>
  <si>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</si>
  <si>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</si>
  <si>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</si>
  <si>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</si>
  <si>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</si>
  <si>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</si>
  <si>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</si>
  <si>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</si>
  <si>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</si>
  <si>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</si>
  <si>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</si>
  <si>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</si>
  <si>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</si>
  <si>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</si>
  <si>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</si>
  <si>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</si>
  <si>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</si>
  <si>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</si>
  <si>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</si>
  <si>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</si>
  <si>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</si>
  <si>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</si>
  <si>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</si>
  <si>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</si>
  <si>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</si>
  <si>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</si>
  <si>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</si>
  <si>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</si>
  <si>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</si>
  <si>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</si>
  <si>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</si>
  <si>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</si>
  <si>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</si>
  <si>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</si>
  <si>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</si>
  <si>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</si>
  <si>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</si>
  <si>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</si>
  <si>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</si>
  <si>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</si>
  <si>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</si>
  <si>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</si>
  <si>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</si>
  <si>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</si>
  <si>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</si>
  <si>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</si>
  <si>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</si>
  <si>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</si>
  <si>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</si>
  <si>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</si>
  <si>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</si>
  <si>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</si>
  <si>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</si>
  <si>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</si>
  <si>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</si>
  <si>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</si>
  <si>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</si>
  <si>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</si>
  <si>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</si>
  <si>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</si>
  <si>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</si>
  <si>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</si>
  <si>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</si>
  <si>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</si>
  <si>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</si>
  <si>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</si>
  <si>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</si>
  <si>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</si>
  <si>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</si>
  <si>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</si>
  <si>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</si>
  <si>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</si>
  <si>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</si>
  <si>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</si>
  <si>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</si>
  <si>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</si>
  <si>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</si>
  <si>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</si>
  <si>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</si>
  <si>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</si>
  <si>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</si>
  <si>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</si>
  <si>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</si>
  <si>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</si>
  <si>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</si>
  <si>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</si>
  <si>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</si>
  <si>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</si>
  <si>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</si>
  <si>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</si>
  <si>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</si>
  <si>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</si>
  <si>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</si>
  <si>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</si>
  <si>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</si>
  <si>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</si>
  <si>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</si>
  <si>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</si>
  <si>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</si>
  <si>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</si>
  <si>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</si>
  <si>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</si>
  <si>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</si>
  <si>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</si>
  <si>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</si>
  <si>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</si>
  <si>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</si>
  <si>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</si>
  <si>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</si>
  <si>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</si>
  <si>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</si>
  <si>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</si>
  <si>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</si>
  <si>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</si>
  <si>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</si>
  <si>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</si>
  <si>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</si>
  <si>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</si>
  <si>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</si>
  <si>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</si>
  <si>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</si>
  <si>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</si>
  <si>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</si>
  <si>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</si>
  <si>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</si>
  <si>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</si>
  <si>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</si>
  <si>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</si>
  <si>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</si>
  <si>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</si>
  <si>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</si>
  <si>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</si>
  <si>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</si>
  <si>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</si>
  <si>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</si>
  <si>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</si>
  <si>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</si>
  <si>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</si>
  <si>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</si>
  <si>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</si>
  <si>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</si>
  <si>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</si>
  <si>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</si>
  <si>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</si>
  <si>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</si>
  <si>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</si>
  <si>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</si>
  <si>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</si>
  <si>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</si>
  <si>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</si>
  <si>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</si>
  <si>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</si>
  <si>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</si>
  <si>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</si>
  <si>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</si>
  <si>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</si>
  <si>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</si>
  <si>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</si>
  <si>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</si>
  <si>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</si>
  <si>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</si>
  <si>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</si>
  <si>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</si>
  <si>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</si>
  <si>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</si>
  <si>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</si>
  <si>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</si>
  <si>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</si>
  <si>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</si>
  <si>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</si>
  <si>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</si>
  <si>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</si>
  <si>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</si>
  <si>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</si>
  <si>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</si>
  <si>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</si>
  <si>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</si>
  <si>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</si>
  <si>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</si>
  <si>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</si>
  <si>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</si>
  <si>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</si>
  <si>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</si>
  <si>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</si>
  <si>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</si>
  <si>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</si>
  <si>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</si>
  <si>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</si>
  <si>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</si>
  <si>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</si>
  <si>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</si>
  <si>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</si>
  <si>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</si>
  <si>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</si>
  <si>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</si>
  <si>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</si>
  <si>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</si>
  <si>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</si>
  <si>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</si>
  <si>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</si>
  <si>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</si>
  <si>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</si>
  <si>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</si>
  <si>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</si>
  <si>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</si>
  <si>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</si>
  <si>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</si>
  <si>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</si>
  <si>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</si>
  <si>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</si>
  <si>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</si>
  <si>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</si>
  <si>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</si>
  <si>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</si>
  <si>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</si>
  <si>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</si>
  <si>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</si>
  <si>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</si>
  <si>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</si>
  <si>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</si>
  <si>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</si>
  <si>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</si>
  <si>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</si>
  <si>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</si>
  <si>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</si>
  <si>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</si>
  <si>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</si>
  <si>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</si>
  <si>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</si>
  <si>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</si>
  <si>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</si>
  <si>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</si>
  <si>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</si>
  <si>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</si>
  <si>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</si>
  <si>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</si>
  <si>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</si>
  <si>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</si>
  <si>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</si>
  <si>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</si>
  <si>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</si>
  <si>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</si>
  <si>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</si>
  <si>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</si>
  <si>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</si>
  <si>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</si>
  <si>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</si>
  <si>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</si>
  <si>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</si>
  <si>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</si>
  <si>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</si>
  <si>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</si>
  <si>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</si>
  <si>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</si>
  <si>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</si>
  <si>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</si>
  <si>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</si>
  <si>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</si>
  <si>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</si>
  <si>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</si>
  <si>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</si>
  <si>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</si>
  <si>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</si>
  <si>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</si>
  <si>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</si>
  <si>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</si>
  <si>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</si>
  <si>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</si>
  <si>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</si>
  <si>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</si>
  <si>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</si>
  <si>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</si>
  <si>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</si>
  <si>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</si>
  <si>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</si>
  <si>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</si>
  <si>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</si>
  <si>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</si>
  <si>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</si>
  <si>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</si>
  <si>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</si>
  <si>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</si>
  <si>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</si>
  <si>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</si>
  <si>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</si>
  <si>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</si>
  <si>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</si>
  <si>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</si>
  <si>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</si>
  <si>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</si>
  <si>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</si>
  <si>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</si>
  <si>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</si>
  <si>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</si>
  <si>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</si>
  <si>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</si>
  <si>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</si>
  <si>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</si>
  <si>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</si>
  <si>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</si>
  <si>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</si>
  <si>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</si>
  <si>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</si>
  <si>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</si>
  <si>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</si>
  <si>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</si>
  <si>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</si>
  <si>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</si>
  <si>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</si>
  <si>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</si>
  <si>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</si>
  <si>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</si>
  <si>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</si>
  <si>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</si>
  <si>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</si>
  <si>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</si>
  <si>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</si>
  <si>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</si>
  <si>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</si>
  <si>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</si>
  <si>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</si>
  <si>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</si>
  <si>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</si>
  <si>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</si>
  <si>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</si>
  <si>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</si>
  <si>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</si>
  <si>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</si>
  <si>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</si>
  <si>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</si>
  <si>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</si>
  <si>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</si>
  <si>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</si>
  <si>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</si>
  <si>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</si>
  <si>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</si>
  <si>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</si>
  <si>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</si>
  <si>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</si>
  <si>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</si>
  <si>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</si>
  <si>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</si>
  <si>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</si>
  <si>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</si>
  <si>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</si>
  <si>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</si>
  <si>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</si>
  <si>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</si>
  <si>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</si>
  <si>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</si>
  <si>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</si>
  <si>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</si>
  <si>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</si>
  <si>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</si>
  <si>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</si>
  <si>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</si>
  <si>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</si>
  <si>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</si>
  <si>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</si>
  <si>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</si>
  <si>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</si>
  <si>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</si>
  <si>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</si>
  <si>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</si>
  <si>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</si>
  <si>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</si>
  <si>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</si>
  <si>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</si>
  <si>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</si>
  <si>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</si>
  <si>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</si>
  <si>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</si>
  <si>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</si>
  <si>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</si>
  <si>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</si>
  <si>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</si>
  <si>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</si>
  <si>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</si>
  <si>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</si>
  <si>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</si>
  <si>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</si>
  <si>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</si>
  <si>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</si>
  <si>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</si>
  <si>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</si>
  <si>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</si>
  <si>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</si>
  <si>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</si>
  <si>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</si>
  <si>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</si>
  <si>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</si>
  <si>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</si>
  <si>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</si>
  <si>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</si>
  <si>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</si>
  <si>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</si>
  <si>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</si>
  <si>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</si>
  <si>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</si>
  <si>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</si>
  <si>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</si>
  <si>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</si>
  <si>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</si>
  <si>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</si>
  <si>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</si>
  <si>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</si>
  <si>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</si>
  <si>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</si>
  <si>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</si>
  <si>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</si>
  <si>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</si>
  <si>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</si>
  <si>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</si>
  <si>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</si>
  <si>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</si>
  <si>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</si>
  <si>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</si>
  <si>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</si>
  <si>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</si>
  <si>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</si>
  <si>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</si>
  <si>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</si>
  <si>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</si>
  <si>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</si>
  <si>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</si>
  <si>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</si>
  <si>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</si>
  <si>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</si>
  <si>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</si>
  <si>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</si>
  <si>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</si>
  <si>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</si>
  <si>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</si>
  <si>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</si>
  <si>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</si>
  <si>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</si>
  <si>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</si>
  <si>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</si>
  <si>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</si>
  <si>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</si>
  <si>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</si>
  <si>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</si>
  <si>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</si>
  <si>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</si>
  <si>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</si>
  <si>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</si>
  <si>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</si>
  <si>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</si>
  <si>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</si>
  <si>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</si>
  <si>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</si>
  <si>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</si>
  <si>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</si>
  <si>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</si>
  <si>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</si>
  <si>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</si>
  <si>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</si>
  <si>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</si>
  <si>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</si>
  <si>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</si>
  <si>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</si>
  <si>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</si>
  <si>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</si>
  <si>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</si>
  <si>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</si>
  <si>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</si>
  <si>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</si>
  <si>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</si>
  <si>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</si>
  <si>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</si>
  <si>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</si>
  <si>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</si>
  <si>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</si>
  <si>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</si>
  <si>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</si>
  <si>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</si>
  <si>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</si>
  <si>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</si>
  <si>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</si>
  <si>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</si>
  <si>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</si>
  <si>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</si>
  <si>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</si>
  <si>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</si>
  <si>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</si>
  <si>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</si>
  <si>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</si>
  <si>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</si>
  <si>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</si>
  <si>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</si>
  <si>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</si>
  <si>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</si>
  <si>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</si>
  <si>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</si>
  <si>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</si>
  <si>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</si>
  <si>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</si>
  <si>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</si>
  <si>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</si>
  <si>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</si>
  <si>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</si>
  <si>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</si>
  <si>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</si>
  <si>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</si>
  <si>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</si>
  <si>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</si>
  <si>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</si>
  <si>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</si>
  <si>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</si>
  <si>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</si>
  <si>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</si>
  <si>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</si>
  <si>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</si>
  <si>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</si>
  <si>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</si>
  <si>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</si>
  <si>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</si>
  <si>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</si>
  <si>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</si>
  <si>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</si>
  <si>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</si>
  <si>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</si>
  <si>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</si>
  <si>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</si>
  <si>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</si>
  <si>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</si>
  <si>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</si>
  <si>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</si>
  <si>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</si>
  <si>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</si>
  <si>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</si>
  <si>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</si>
  <si>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</si>
  <si>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</si>
  <si>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</si>
  <si>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</si>
  <si>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</si>
  <si>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</si>
  <si>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</si>
  <si>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</si>
  <si>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</si>
  <si>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</si>
  <si>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</si>
  <si>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</si>
  <si>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</si>
  <si>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</si>
  <si>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</si>
  <si>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</si>
  <si>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</si>
  <si>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</si>
  <si>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</si>
  <si>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</si>
  <si>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</si>
  <si>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</si>
  <si>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</si>
  <si>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</si>
  <si>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</si>
  <si>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</si>
  <si>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</si>
  <si>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</si>
  <si>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</si>
  <si>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</si>
  <si>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</si>
  <si>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</si>
  <si>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</si>
  <si>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</si>
  <si>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</si>
  <si>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</si>
  <si>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</si>
  <si>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</si>
  <si>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</si>
  <si>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</si>
  <si>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</si>
  <si>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</si>
  <si>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</si>
  <si>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</si>
  <si>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</si>
  <si>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</si>
  <si>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</si>
  <si>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</si>
  <si>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</si>
  <si>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</si>
  <si>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</si>
  <si>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</si>
  <si>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</si>
  <si>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</si>
  <si>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</si>
  <si>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</si>
  <si>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</si>
  <si>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</si>
  <si>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</si>
  <si>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</si>
  <si>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</si>
  <si>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</si>
  <si>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</si>
  <si>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</si>
  <si>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</si>
  <si>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</si>
  <si>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</si>
  <si>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</si>
  <si>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</si>
  <si>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</si>
  <si>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</si>
  <si>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</si>
  <si>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</si>
  <si>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</si>
  <si>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</si>
  <si>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</si>
  <si>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</si>
  <si>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</si>
  <si>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</si>
  <si>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</si>
  <si>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</si>
  <si>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</si>
  <si>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</si>
  <si>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</si>
  <si>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</si>
  <si>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</si>
  <si>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</si>
  <si>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</si>
  <si>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</si>
  <si>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</si>
  <si>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</si>
  <si>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</si>
  <si>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</si>
  <si>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</si>
  <si>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</si>
  <si>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</si>
  <si>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</si>
  <si>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</si>
  <si>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</si>
  <si>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</si>
  <si>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</si>
  <si>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</si>
  <si>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</si>
  <si>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</si>
  <si>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</si>
  <si>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</si>
  <si>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</si>
  <si>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</si>
  <si>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</si>
  <si>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</si>
  <si>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</si>
  <si>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</si>
  <si>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</si>
  <si>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</si>
  <si>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</si>
  <si>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</si>
  <si>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</si>
  <si>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</si>
  <si>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</si>
  <si>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</si>
  <si>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</si>
  <si>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</si>
  <si>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</si>
  <si>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</si>
  <si>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</si>
  <si>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</si>
  <si>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</si>
  <si>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</si>
  <si>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</si>
  <si>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</si>
  <si>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</si>
  <si>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</si>
  <si>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</si>
  <si>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</si>
  <si>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</si>
  <si>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</si>
  <si>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</si>
  <si>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</si>
  <si>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</si>
  <si>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</si>
  <si>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</si>
  <si>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</si>
  <si>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</si>
  <si>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</si>
  <si>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</si>
  <si>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</si>
  <si>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</si>
  <si>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</si>
  <si>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</si>
  <si>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</si>
  <si>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</si>
  <si>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</si>
  <si>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</si>
  <si>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</si>
  <si>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</si>
  <si>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</si>
  <si>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</si>
  <si>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</si>
  <si>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</si>
  <si>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</si>
  <si>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</si>
  <si>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</si>
  <si>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</si>
  <si>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</si>
  <si>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</si>
  <si>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</si>
  <si>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</si>
  <si>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</si>
  <si>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</si>
  <si>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</si>
  <si>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</si>
  <si>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</si>
  <si>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</si>
  <si>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</si>
  <si>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</si>
  <si>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</si>
  <si>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</si>
  <si>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</si>
  <si>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</si>
  <si>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</si>
  <si>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</si>
  <si>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</si>
  <si>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</si>
  <si>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</si>
  <si>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</si>
  <si>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</si>
  <si>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</si>
  <si>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</si>
  <si>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</si>
  <si>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</si>
  <si>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</si>
  <si>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</si>
  <si>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</si>
  <si>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</si>
  <si>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</si>
  <si>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</si>
  <si>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</si>
  <si>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</si>
  <si>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</si>
  <si>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</si>
  <si>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</si>
  <si>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</si>
  <si>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</si>
  <si>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</si>
  <si>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</si>
  <si>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</si>
  <si>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</si>
  <si>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</si>
  <si>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</si>
  <si>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</si>
  <si>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</si>
  <si>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</si>
  <si>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</si>
  <si>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</si>
  <si>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</si>
  <si>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</si>
  <si>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</si>
  <si>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</si>
  <si>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</si>
  <si>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</si>
  <si>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</si>
  <si>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</si>
  <si>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</si>
  <si>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</si>
  <si>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</si>
  <si>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</si>
  <si>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</si>
  <si>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</si>
  <si>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</si>
  <si>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</si>
  <si>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</si>
  <si>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</si>
  <si>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</si>
  <si>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</si>
  <si>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</si>
  <si>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</si>
  <si>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</si>
  <si>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</si>
  <si>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</si>
  <si>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</si>
  <si>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</si>
  <si>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</si>
  <si>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</si>
  <si>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</si>
  <si>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</si>
  <si>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</si>
  <si>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</si>
  <si>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</si>
  <si>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</si>
  <si>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</si>
  <si>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</si>
  <si>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</si>
  <si>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</si>
  <si>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</si>
  <si>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</si>
  <si>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</si>
  <si>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</si>
  <si>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</si>
  <si>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</si>
  <si>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</si>
  <si>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</si>
  <si>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</si>
  <si>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</si>
  <si>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</si>
  <si>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</si>
  <si>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</si>
  <si>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</si>
  <si>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</si>
  <si>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</si>
  <si>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</si>
  <si>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</si>
  <si>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</si>
  <si>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</si>
  <si>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</si>
  <si>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</si>
  <si>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</si>
  <si>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</si>
  <si>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</si>
  <si>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</si>
  <si>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</si>
  <si>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</si>
  <si>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</si>
  <si>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</si>
  <si>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</si>
  <si>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</si>
  <si>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</si>
  <si>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</si>
  <si>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</si>
  <si>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</si>
  <si>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</si>
  <si>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</si>
  <si>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</si>
  <si>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</si>
  <si>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</si>
  <si>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</si>
  <si>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</si>
  <si>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</si>
  <si>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</si>
  <si>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</si>
  <si>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</si>
  <si>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</si>
  <si>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</si>
  <si>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</si>
  <si>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</si>
  <si>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</si>
  <si>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</si>
  <si>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</si>
  <si>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</si>
  <si>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</si>
  <si>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</si>
  <si>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</si>
  <si>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</si>
  <si>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</si>
  <si>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</si>
  <si>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</si>
  <si>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</si>
  <si>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</si>
  <si>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</si>
  <si>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</si>
  <si>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</si>
  <si>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</si>
  <si>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</si>
  <si>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</si>
  <si>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</si>
  <si>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</si>
  <si>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</si>
  <si>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</si>
  <si>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</si>
  <si>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</si>
  <si>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</si>
  <si>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</si>
  <si>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</si>
  <si>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</si>
  <si>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</si>
  <si>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</si>
  <si>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</si>
  <si>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</si>
  <si>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</si>
  <si>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</si>
  <si>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</si>
  <si>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</si>
  <si>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</si>
  <si>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</si>
  <si>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</si>
  <si>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</si>
  <si>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</si>
  <si>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</si>
  <si>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</si>
  <si>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</si>
  <si>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</si>
  <si>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</si>
  <si>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</si>
  <si>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</si>
  <si>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</si>
  <si>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</si>
  <si>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</si>
  <si>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</si>
  <si>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</si>
  <si>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</si>
  <si>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</si>
  <si>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</si>
  <si>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</si>
  <si>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</si>
  <si>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</si>
  <si>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</si>
  <si>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</si>
  <si>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</si>
  <si>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</si>
  <si>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</si>
  <si>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</si>
  <si>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</si>
  <si>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</si>
  <si>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</si>
  <si>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</si>
  <si>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</si>
  <si>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</si>
  <si>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</si>
  <si>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</si>
  <si>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</si>
  <si>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</si>
  <si>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</si>
  <si>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</si>
  <si>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</si>
  <si>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</si>
  <si>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</si>
  <si>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</si>
  <si>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</si>
  <si>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</si>
  <si>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</si>
  <si>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</si>
  <si>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</si>
  <si>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</si>
  <si>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</si>
  <si>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</si>
  <si>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</si>
  <si>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</si>
  <si>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</si>
  <si>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</si>
  <si>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</si>
  <si>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</si>
  <si>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</si>
  <si>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</si>
  <si>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</si>
  <si>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</si>
  <si>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</si>
  <si>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</si>
  <si>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</si>
  <si>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</si>
  <si>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</si>
  <si>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</si>
  <si>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</si>
  <si>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</si>
  <si>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</si>
  <si>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</si>
  <si>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</si>
  <si>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</si>
  <si>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</si>
  <si>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</si>
  <si>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</si>
  <si>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</si>
  <si>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</si>
  <si>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</si>
  <si>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</si>
  <si>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</si>
  <si>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</si>
  <si>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</si>
  <si>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</si>
  <si>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</si>
  <si>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</si>
  <si>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</si>
  <si>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</si>
  <si>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</si>
  <si>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</si>
  <si>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</si>
  <si>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</si>
  <si>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</si>
  <si>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</si>
  <si>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</si>
  <si>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</si>
  <si>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</si>
  <si>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</si>
  <si>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</si>
  <si>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</si>
  <si>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</si>
  <si>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</si>
  <si>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</si>
  <si>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</si>
  <si>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</si>
  <si>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</si>
  <si>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</si>
  <si>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</si>
  <si>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</si>
  <si>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</si>
  <si>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</si>
  <si>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</si>
  <si>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</si>
  <si>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</si>
  <si>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</si>
  <si>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</si>
  <si>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</si>
  <si>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</si>
  <si>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</si>
  <si>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</si>
  <si>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</si>
  <si>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</si>
  <si>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</si>
  <si>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</si>
  <si>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</si>
  <si>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</si>
  <si>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</si>
  <si>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</si>
  <si>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</si>
  <si>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</si>
  <si>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</si>
  <si>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</si>
  <si>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</si>
  <si>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</si>
  <si>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</si>
  <si>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</si>
  <si>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</si>
  <si>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</si>
  <si>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</si>
  <si>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</si>
  <si>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</si>
  <si>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</si>
  <si>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</si>
  <si>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</si>
  <si>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</si>
  <si>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</si>
  <si>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</si>
  <si>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</si>
  <si>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</si>
  <si>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</si>
  <si>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</si>
  <si>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</si>
  <si>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</si>
  <si>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</si>
  <si>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</si>
  <si>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</si>
  <si>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</si>
  <si>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</si>
  <si>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</si>
  <si>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</si>
  <si>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</si>
  <si>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</si>
  <si>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</si>
  <si>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</si>
  <si>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</si>
  <si>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</si>
  <si>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</si>
  <si>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</si>
  <si>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</si>
  <si>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</si>
  <si>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</si>
  <si>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</si>
  <si>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</si>
  <si>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</si>
  <si>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</si>
  <si>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</si>
  <si>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</si>
  <si>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</si>
  <si>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</si>
  <si>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</si>
  <si>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</si>
  <si>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</si>
  <si>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</si>
  <si>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</si>
  <si>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</si>
  <si>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</si>
  <si>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</si>
  <si>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</si>
  <si>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</si>
  <si>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</si>
  <si>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</si>
  <si>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</si>
  <si>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</si>
  <si>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</si>
  <si>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</si>
  <si>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</si>
  <si>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</si>
  <si>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</si>
  <si>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</si>
  <si>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</si>
  <si>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</si>
  <si>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</si>
  <si>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</si>
  <si>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</si>
  <si>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</si>
  <si>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</si>
  <si>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</si>
  <si>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</si>
  <si>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</si>
  <si>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</si>
  <si>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</si>
  <si>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</si>
  <si>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</si>
  <si>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</si>
  <si>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</si>
  <si>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</si>
  <si>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</si>
  <si>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</si>
  <si>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</si>
  <si>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</si>
  <si>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</si>
  <si>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</si>
  <si>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</si>
  <si>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</si>
  <si>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</si>
  <si>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</si>
  <si>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</si>
  <si>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</si>
  <si>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</si>
  <si>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</si>
  <si>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</si>
  <si>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</si>
  <si>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</si>
  <si>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</si>
  <si>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</si>
  <si>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</si>
  <si>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</si>
  <si>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</si>
  <si>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</si>
  <si>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</si>
  <si>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</si>
  <si>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</si>
  <si>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</si>
  <si>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</si>
  <si>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</si>
  <si>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</si>
  <si>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</si>
  <si>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</si>
  <si>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</si>
  <si>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</si>
  <si>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</si>
  <si>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</si>
  <si>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</si>
  <si>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</si>
  <si>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</si>
  <si>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</si>
  <si>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</si>
  <si>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</si>
  <si>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</si>
  <si>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</si>
  <si>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</si>
  <si>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</si>
  <si>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</si>
  <si>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</si>
  <si>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</si>
  <si>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</si>
  <si>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</si>
  <si>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</si>
  <si>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</si>
  <si>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</si>
  <si>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</si>
  <si>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</si>
  <si>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</si>
  <si>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</si>
  <si>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</si>
  <si>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</si>
  <si>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</si>
  <si>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</si>
  <si>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</si>
  <si>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</si>
  <si>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</si>
  <si>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</si>
  <si>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</si>
  <si>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</si>
  <si>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</si>
  <si>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</si>
  <si>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</si>
  <si>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</si>
  <si>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</si>
  <si>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</si>
  <si>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</si>
  <si>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</si>
  <si>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</si>
  <si>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</si>
  <si>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</si>
  <si>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</si>
  <si>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</si>
  <si>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</si>
  <si>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</si>
  <si>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</si>
  <si>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</si>
  <si>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</si>
  <si>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</si>
  <si>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</si>
  <si>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</si>
  <si>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</si>
  <si>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</si>
  <si>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</si>
  <si>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</si>
  <si>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</si>
  <si>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</si>
  <si>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</si>
  <si>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</si>
  <si>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</si>
  <si>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</si>
  <si>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</si>
  <si>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</si>
  <si>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</si>
  <si>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</si>
  <si>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</si>
  <si>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</si>
  <si>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</si>
  <si>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</si>
  <si>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</si>
  <si>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</si>
  <si>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</si>
  <si>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</si>
  <si>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</si>
  <si>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</si>
  <si>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</si>
  <si>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</si>
  <si>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</si>
  <si>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</si>
  <si>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</si>
  <si>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</si>
  <si>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</si>
  <si>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</si>
  <si>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</si>
  <si>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</si>
  <si>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</si>
  <si>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</si>
  <si>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</si>
  <si>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</si>
  <si>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</si>
  <si>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</si>
  <si>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</si>
  <si>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</si>
  <si>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</si>
  <si>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</si>
  <si>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</si>
  <si>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</si>
  <si>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</si>
  <si>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</si>
  <si>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</si>
  <si>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</si>
  <si>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</si>
  <si>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</si>
  <si>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</si>
  <si>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</si>
  <si>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</si>
  <si>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</si>
  <si>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</si>
  <si>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</si>
  <si>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</si>
  <si>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</si>
  <si>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</si>
  <si>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</si>
  <si>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</si>
  <si>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</si>
  <si>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</si>
  <si>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</si>
  <si>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</si>
  <si>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</si>
  <si>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</si>
  <si>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</si>
  <si>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</si>
  <si>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</si>
  <si>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</si>
  <si>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</si>
  <si>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</si>
  <si>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</si>
  <si>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</si>
  <si>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</si>
  <si>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</si>
  <si>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</si>
  <si>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</si>
  <si>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</si>
  <si>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</si>
  <si>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</si>
  <si>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</si>
  <si>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</si>
  <si>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</si>
  <si>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</si>
  <si>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</si>
  <si>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</si>
  <si>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</si>
  <si>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</si>
  <si>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</si>
  <si>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</si>
  <si>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</si>
  <si>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</si>
  <si>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</si>
  <si>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</si>
  <si>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</si>
  <si>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</si>
  <si>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</si>
  <si>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</si>
  <si>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</si>
  <si>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</si>
  <si>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</si>
  <si>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</si>
  <si>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</si>
  <si>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</si>
  <si>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</si>
  <si>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</si>
  <si>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</si>
  <si>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</si>
  <si>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</si>
  <si>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</si>
  <si>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</si>
  <si>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</si>
  <si>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</si>
  <si>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</si>
  <si>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</si>
  <si>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</si>
  <si>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</si>
  <si>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</si>
  <si>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</si>
  <si>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</si>
  <si>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</si>
  <si>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</si>
  <si>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</si>
  <si>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</si>
  <si>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</si>
  <si>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</si>
  <si>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</si>
  <si>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</si>
  <si>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</si>
  <si>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</si>
  <si>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</si>
  <si>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</si>
  <si>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</si>
  <si>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</si>
  <si>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</si>
  <si>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</si>
  <si>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</si>
  <si>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</si>
  <si>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</si>
  <si>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</si>
  <si>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</si>
  <si>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</si>
  <si>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</si>
  <si>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</si>
  <si>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</si>
  <si>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</si>
  <si>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</si>
  <si>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</si>
  <si>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</si>
  <si>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</si>
  <si>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</si>
  <si>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</si>
  <si>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</si>
  <si>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</si>
  <si>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</si>
  <si>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</si>
  <si>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</si>
  <si>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</si>
  <si>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</si>
  <si>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</si>
  <si>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</si>
  <si>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</si>
  <si>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</si>
  <si>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</si>
  <si>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</si>
  <si>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</si>
  <si>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</si>
  <si>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</si>
  <si>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</si>
  <si>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</si>
  <si>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</si>
  <si>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</si>
  <si>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</si>
  <si>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</si>
  <si>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</si>
  <si>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</si>
  <si>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</si>
  <si>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</si>
  <si>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</si>
  <si>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</si>
  <si>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</si>
  <si>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</si>
  <si>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</si>
  <si>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</si>
  <si>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</si>
  <si>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</si>
  <si>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</si>
  <si>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</si>
  <si>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</si>
  <si>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</si>
  <si>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</si>
  <si>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</si>
  <si>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</si>
  <si>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</si>
  <si>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</si>
  <si>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</si>
  <si>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</si>
  <si>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</si>
  <si>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</si>
  <si>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</si>
  <si>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</si>
  <si>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</si>
  <si>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</si>
  <si>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</si>
  <si>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</si>
  <si>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</si>
  <si>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</si>
  <si>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</si>
  <si>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</si>
  <si>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</si>
  <si>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</si>
  <si>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</si>
  <si>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</si>
  <si>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</si>
  <si>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</si>
  <si>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</si>
  <si>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</si>
  <si>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</si>
  <si>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</si>
  <si>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</si>
  <si>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</si>
  <si>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</si>
  <si>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</si>
  <si>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</si>
  <si>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</si>
  <si>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</si>
  <si>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</si>
  <si>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</si>
  <si>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</si>
  <si>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</si>
  <si>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</si>
  <si>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</si>
  <si>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</si>
  <si>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</si>
  <si>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</si>
  <si>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</si>
  <si>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</si>
  <si>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</si>
  <si>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</si>
  <si>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</si>
  <si>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</si>
  <si>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</si>
  <si>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</si>
  <si>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</si>
  <si>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</si>
  <si>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</si>
  <si>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</si>
  <si>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</si>
  <si>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</si>
  <si>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</si>
  <si>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</si>
  <si>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</si>
  <si>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</si>
  <si>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</si>
  <si>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</si>
  <si>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</si>
  <si>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</si>
  <si>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</si>
  <si>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</si>
  <si>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</si>
  <si>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</si>
  <si>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</si>
  <si>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</si>
  <si>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</si>
  <si>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</si>
  <si>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</si>
  <si>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</si>
  <si>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</si>
  <si>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</si>
  <si>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</si>
  <si>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</si>
  <si>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</si>
  <si>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</si>
  <si>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</si>
  <si>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</si>
  <si>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</si>
  <si>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</si>
  <si>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</si>
  <si>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</si>
  <si>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</si>
  <si>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</si>
  <si>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</si>
  <si>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</si>
  <si>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</si>
  <si>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</si>
  <si>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</si>
  <si>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</si>
  <si>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</si>
  <si>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</si>
  <si>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</si>
  <si>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</si>
  <si>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</si>
  <si>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</si>
  <si>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</si>
  <si>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</si>
  <si>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</si>
  <si>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</si>
  <si>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</si>
  <si>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</si>
  <si>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</si>
  <si>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</si>
  <si>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</si>
  <si>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</si>
  <si>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</si>
  <si>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</si>
  <si>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</si>
  <si>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</si>
  <si>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</si>
  <si>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</si>
  <si>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</si>
  <si>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</si>
  <si>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</si>
  <si>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</si>
  <si>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</si>
  <si>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</si>
  <si>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</si>
  <si>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</si>
  <si>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</si>
  <si>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</si>
  <si>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</si>
  <si>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</si>
  <si>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</si>
  <si>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</si>
  <si>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</si>
  <si>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</si>
  <si>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</si>
  <si>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</si>
  <si>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</si>
  <si>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</si>
  <si>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</si>
  <si>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</si>
  <si>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</si>
  <si>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</si>
  <si>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</si>
  <si>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</si>
  <si>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</si>
  <si>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</si>
  <si>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</si>
  <si>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</si>
  <si>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</si>
  <si>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</si>
  <si>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</si>
  <si>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</si>
  <si>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</si>
  <si>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</si>
  <si>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</si>
  <si>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</si>
  <si>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</si>
  <si>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</si>
  <si>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</si>
  <si>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</si>
  <si>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</si>
  <si>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</si>
  <si>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</si>
  <si>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</si>
  <si>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</si>
  <si>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</si>
  <si>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</si>
  <si>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</si>
  <si>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</si>
  <si>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</si>
  <si>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</si>
  <si>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</si>
  <si>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</si>
  <si>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</si>
  <si>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</si>
  <si>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</si>
  <si>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</si>
  <si>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</si>
  <si>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</si>
  <si>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</si>
  <si>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</si>
  <si>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</si>
  <si>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</si>
  <si>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</si>
  <si>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</si>
  <si>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</si>
  <si>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</si>
  <si>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</si>
  <si>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</si>
  <si>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</si>
  <si>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</si>
  <si>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</si>
  <si>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</si>
  <si>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</si>
  <si>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</si>
  <si>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</si>
  <si>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</si>
  <si>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</si>
  <si>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</si>
  <si>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</si>
  <si>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</si>
  <si>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</si>
  <si>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</si>
  <si>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</si>
  <si>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</si>
  <si>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</si>
  <si>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</si>
  <si>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</si>
  <si>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</si>
  <si>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</si>
  <si>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</si>
  <si>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</si>
  <si>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</si>
  <si>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</si>
  <si>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</si>
  <si>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</si>
  <si>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</si>
  <si>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</si>
  <si>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</si>
  <si>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</si>
  <si>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</si>
  <si>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</si>
  <si>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</si>
  <si>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</si>
  <si>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</si>
  <si>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</si>
  <si>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</si>
  <si>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</si>
  <si>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</si>
  <si>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</si>
  <si>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</si>
  <si>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</si>
  <si>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</si>
  <si>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</si>
  <si>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</si>
  <si>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</si>
  <si>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</si>
  <si>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</si>
  <si>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</si>
  <si>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</si>
  <si>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</si>
  <si>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</si>
  <si>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</si>
  <si>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</si>
  <si>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</si>
  <si>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</si>
  <si>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</si>
  <si>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</si>
  <si>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</si>
  <si>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</si>
  <si>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</si>
  <si>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</si>
  <si>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</si>
  <si>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</si>
  <si>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</si>
  <si>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</si>
  <si>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</si>
  <si>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</si>
  <si>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</si>
  <si>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</si>
  <si>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</si>
  <si>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</si>
  <si>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</si>
  <si>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</si>
  <si>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</si>
  <si>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</si>
  <si>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</si>
  <si>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</si>
  <si>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</si>
  <si>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</si>
  <si>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</si>
  <si>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</si>
  <si>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</si>
  <si>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</si>
  <si>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</si>
  <si>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</si>
  <si>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</si>
  <si>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</si>
  <si>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</si>
  <si>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</si>
  <si>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</si>
  <si>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</si>
  <si>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</si>
  <si>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</si>
  <si>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</si>
  <si>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</si>
  <si>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</si>
  <si>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</si>
  <si>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</si>
  <si>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</si>
  <si>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</si>
  <si>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</si>
  <si>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</si>
  <si>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</si>
  <si>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</si>
  <si>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</si>
  <si>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</si>
  <si>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</si>
  <si>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</si>
  <si>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</si>
  <si>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</si>
  <si>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</si>
  <si>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</si>
  <si>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</si>
  <si>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</si>
  <si>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</si>
  <si>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</si>
  <si>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</si>
  <si>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</si>
  <si>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</si>
  <si>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</si>
  <si>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</si>
  <si>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</si>
  <si>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</si>
  <si>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</si>
  <si>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</si>
  <si>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</si>
  <si>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</si>
  <si>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</si>
  <si>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</si>
  <si>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</si>
  <si>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</si>
  <si>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</si>
  <si>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</si>
  <si>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</si>
  <si>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</si>
  <si>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</si>
  <si>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</si>
  <si>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</si>
  <si>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</si>
  <si>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</si>
  <si>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</si>
  <si>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</si>
  <si>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</si>
  <si>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</si>
  <si>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</si>
  <si>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</si>
  <si>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</si>
  <si>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</si>
  <si>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</si>
  <si>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</si>
  <si>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</si>
  <si>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</si>
  <si>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</si>
  <si>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</si>
  <si>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</si>
  <si>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</si>
  <si>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</si>
  <si>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</si>
  <si>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</si>
  <si>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</si>
  <si>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</si>
  <si>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</si>
  <si>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</si>
  <si>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</si>
  <si>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</si>
  <si>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</si>
  <si>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</si>
  <si>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</si>
  <si>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</si>
  <si>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</si>
  <si>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</si>
  <si>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</si>
  <si>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</si>
  <si>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</si>
  <si>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</si>
  <si>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</si>
  <si>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</si>
  <si>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</si>
  <si>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</si>
  <si>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</si>
  <si>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</si>
  <si>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</si>
  <si>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</si>
  <si>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</si>
  <si>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</si>
  <si>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</si>
  <si>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</si>
  <si>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</si>
  <si>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</si>
  <si>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</si>
  <si>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</si>
  <si>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</si>
  <si>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</si>
  <si>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</si>
  <si>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</si>
  <si>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</si>
  <si>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</si>
  <si>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</si>
  <si>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</si>
  <si>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</si>
  <si>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</si>
  <si>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</si>
  <si>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</si>
  <si>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</si>
  <si>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</si>
  <si>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</si>
  <si>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</si>
  <si>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</si>
  <si>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</si>
  <si>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</si>
  <si>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</si>
  <si>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</si>
  <si>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</si>
  <si>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</si>
  <si>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</si>
  <si>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</si>
  <si>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</si>
  <si>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</si>
  <si>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</si>
  <si>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</si>
  <si>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</si>
  <si>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</si>
  <si>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</si>
  <si>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</si>
  <si>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</si>
  <si>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</si>
  <si>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</si>
  <si>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</si>
  <si>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</si>
  <si>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</si>
  <si>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</si>
  <si>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</si>
  <si>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</si>
  <si>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</si>
  <si>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</si>
  <si>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</si>
  <si>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</si>
  <si>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</si>
  <si>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</si>
  <si>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</si>
  <si>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</si>
  <si>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</si>
  <si>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</si>
  <si>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</si>
  <si>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</si>
  <si>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</si>
  <si>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</si>
  <si>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</si>
  <si>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</si>
  <si>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</si>
  <si>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</si>
  <si>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</si>
  <si>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</si>
  <si>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</si>
  <si>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</si>
  <si>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</si>
  <si>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</si>
  <si>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</si>
  <si>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</si>
  <si>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</si>
  <si>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</si>
  <si>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</si>
  <si>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</si>
  <si>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</si>
  <si>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</si>
  <si>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</si>
  <si>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</si>
  <si>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</si>
  <si>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</si>
  <si>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</si>
  <si>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</si>
  <si>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</si>
  <si>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</si>
  <si>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</si>
  <si>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</si>
  <si>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</si>
  <si>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</si>
  <si>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</si>
  <si>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</si>
  <si>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</si>
  <si>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</si>
  <si>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</si>
  <si>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</si>
  <si>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</si>
  <si>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</si>
  <si>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</si>
  <si>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</si>
  <si>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</si>
  <si>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</si>
  <si>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</si>
  <si>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</si>
  <si>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</si>
  <si>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</si>
  <si>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</si>
  <si>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</si>
  <si>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</si>
  <si>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</si>
  <si>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</si>
  <si>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</si>
  <si>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</si>
  <si>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</si>
  <si>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</si>
  <si>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</si>
  <si>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</si>
  <si>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</si>
  <si>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</si>
  <si>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</si>
  <si>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</si>
  <si>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</si>
  <si>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</si>
  <si>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</si>
  <si>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</si>
  <si>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</si>
  <si>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</si>
  <si>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</si>
  <si>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</si>
  <si>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</si>
  <si>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</si>
  <si>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</si>
  <si>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</si>
  <si>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</si>
  <si>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</si>
  <si>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</si>
  <si>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</si>
  <si>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</si>
  <si>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</si>
  <si>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</si>
  <si>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</si>
  <si>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</si>
  <si>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</si>
  <si>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</si>
  <si>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</si>
  <si>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</si>
  <si>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</si>
  <si>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</si>
  <si>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</si>
  <si>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</si>
  <si>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</si>
  <si>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</si>
  <si>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</si>
  <si>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</si>
  <si>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</si>
  <si>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</si>
  <si>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</si>
  <si>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</si>
  <si>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</si>
  <si>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</si>
  <si>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</si>
  <si>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</si>
  <si>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</si>
  <si>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</si>
  <si>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</si>
  <si>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</si>
  <si>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</si>
  <si>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</si>
  <si>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</si>
  <si>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</si>
  <si>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</si>
  <si>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</si>
  <si>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</si>
  <si>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</si>
  <si>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</si>
  <si>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</si>
  <si>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</si>
  <si>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</si>
  <si>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</si>
  <si>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</si>
  <si>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</si>
  <si>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</si>
  <si>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</si>
  <si>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</si>
  <si>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</si>
  <si>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</si>
  <si>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</si>
  <si>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</si>
  <si>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</si>
  <si>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</si>
  <si>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</si>
  <si>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</si>
  <si>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</si>
  <si>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</si>
  <si>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</si>
  <si>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</si>
  <si>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</si>
  <si>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</si>
  <si>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</si>
  <si>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</si>
  <si>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</si>
  <si>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</si>
  <si>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</si>
  <si>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</si>
  <si>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</si>
  <si>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</si>
  <si>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</si>
  <si>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</si>
  <si>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</si>
  <si>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</si>
  <si>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</si>
  <si>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</si>
  <si>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</si>
  <si>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</si>
  <si>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</si>
  <si>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</si>
  <si>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</si>
  <si>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</si>
  <si>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</si>
  <si>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</si>
  <si>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</si>
  <si>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</si>
  <si>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</si>
  <si>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</si>
  <si>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</si>
  <si>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</si>
  <si>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</si>
  <si>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</si>
  <si>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</si>
  <si>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</si>
  <si>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</si>
  <si>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</si>
  <si>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</si>
  <si>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</si>
  <si>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</si>
  <si>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</si>
  <si>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</si>
  <si>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</si>
  <si>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</si>
  <si>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</si>
  <si>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</si>
  <si>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</si>
  <si>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</si>
  <si>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</si>
  <si>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</si>
  <si>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</si>
  <si>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</si>
  <si>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</si>
  <si>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</si>
  <si>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</si>
  <si>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</si>
  <si>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</si>
  <si>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</si>
  <si>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</si>
  <si>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</si>
  <si>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</si>
  <si>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</si>
  <si>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</si>
  <si>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</si>
  <si>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</si>
  <si>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</si>
  <si>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</si>
  <si>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</si>
  <si>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</si>
  <si>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</si>
  <si>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</si>
  <si>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</si>
  <si>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</si>
  <si>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</si>
  <si>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</si>
  <si>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</si>
  <si>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</si>
  <si>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</si>
  <si>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</si>
  <si>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</si>
  <si>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</si>
  <si>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</si>
  <si>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</si>
  <si>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</si>
  <si>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</si>
  <si>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</si>
  <si>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</si>
  <si>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</si>
  <si>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</si>
  <si>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</si>
  <si>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</si>
  <si>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</si>
  <si>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</si>
  <si>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</si>
  <si>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</si>
  <si>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</si>
  <si>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</si>
  <si>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</si>
  <si>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</si>
  <si>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</si>
  <si>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</si>
  <si>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</si>
  <si>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</si>
  <si>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</si>
  <si>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</si>
  <si>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</si>
  <si>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</si>
  <si>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</si>
  <si>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</si>
  <si>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</si>
  <si>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</si>
  <si>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</si>
  <si>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</si>
  <si>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</si>
  <si>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</si>
  <si>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</si>
  <si>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</si>
  <si>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</si>
  <si>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</si>
  <si>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</si>
  <si>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</si>
  <si>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</si>
  <si>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</si>
  <si>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</si>
  <si>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</si>
  <si>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</si>
  <si>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</si>
  <si>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</si>
  <si>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</si>
  <si>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</si>
  <si>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</si>
  <si>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</si>
  <si>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</si>
  <si>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</si>
  <si>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</si>
  <si>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</si>
  <si>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</si>
  <si>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</si>
  <si>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</si>
  <si>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</si>
  <si>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</si>
  <si>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</si>
  <si>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</si>
  <si>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</si>
  <si>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</si>
  <si>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</si>
  <si>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</si>
  <si>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</si>
  <si>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</si>
  <si>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</si>
  <si>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</si>
  <si>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</si>
  <si>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</si>
  <si>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</si>
  <si>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</si>
  <si>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</si>
  <si>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</si>
  <si>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</si>
  <si>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</si>
  <si>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</si>
  <si>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</si>
  <si>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</si>
  <si>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</si>
  <si>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</si>
  <si>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</si>
  <si>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</si>
  <si>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</si>
  <si>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</si>
  <si>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</si>
  <si>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</si>
  <si>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</si>
  <si>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</si>
  <si>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</si>
  <si>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</si>
  <si>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</si>
  <si>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</si>
  <si>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</si>
  <si>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</si>
  <si>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</si>
  <si>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</si>
  <si>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</si>
  <si>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</si>
  <si>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</si>
  <si>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</si>
  <si>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</si>
  <si>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</si>
  <si>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</si>
  <si>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</si>
  <si>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</si>
  <si>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</si>
  <si>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</si>
  <si>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</si>
  <si>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</si>
  <si>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</si>
  <si>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</si>
  <si>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</si>
  <si>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</si>
  <si>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</si>
  <si>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</si>
  <si>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</si>
  <si>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</si>
  <si>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</si>
  <si>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</si>
  <si>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</si>
  <si>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</si>
  <si>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</si>
  <si>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</si>
  <si>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</si>
  <si>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</si>
  <si>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</si>
  <si>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</si>
  <si>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</si>
  <si>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</si>
  <si>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</si>
  <si>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</si>
  <si>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</si>
  <si>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</si>
  <si>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</si>
  <si>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</si>
  <si>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</si>
  <si>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</si>
  <si>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</si>
  <si>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</si>
  <si>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</si>
  <si>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</si>
  <si>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</si>
  <si>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</si>
  <si>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</si>
  <si>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</si>
  <si>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</si>
  <si>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</si>
  <si>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</si>
  <si>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</si>
  <si>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</si>
  <si>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</si>
  <si>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</si>
  <si>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</si>
  <si>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</si>
  <si>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</si>
  <si>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</si>
  <si>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</si>
  <si>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</si>
  <si>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</si>
  <si>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</si>
  <si>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</si>
  <si>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</si>
  <si>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</si>
  <si>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</si>
  <si>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</si>
  <si>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</si>
  <si>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</si>
  <si>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</si>
  <si>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</si>
  <si>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</si>
  <si>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</si>
  <si>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</si>
  <si>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</si>
  <si>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</si>
  <si>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</si>
  <si>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</si>
  <si>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</si>
  <si>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</si>
  <si>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</si>
  <si>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</si>
  <si>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</si>
  <si>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</si>
  <si>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</si>
  <si>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</si>
  <si>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</si>
  <si>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</si>
  <si>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</si>
  <si>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</si>
  <si>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</si>
  <si>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</si>
  <si>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</si>
  <si>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</si>
  <si>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</si>
  <si>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</si>
  <si>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</si>
  <si>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</si>
  <si>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</si>
  <si>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</si>
  <si>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</si>
  <si>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</si>
  <si>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</si>
  <si>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</si>
  <si>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</si>
  <si>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</si>
  <si>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</si>
  <si>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</si>
  <si>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</si>
  <si>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</si>
  <si>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</si>
  <si>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</si>
  <si>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</si>
  <si>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</si>
  <si>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</si>
  <si>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</si>
  <si>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</si>
  <si>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</si>
  <si>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</si>
  <si>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</si>
  <si>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</si>
  <si>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</si>
  <si>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</si>
  <si>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</si>
  <si>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</si>
  <si>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</si>
  <si>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</si>
  <si>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</si>
  <si>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</si>
  <si>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</si>
  <si>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</si>
  <si>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</si>
  <si>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</si>
  <si>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</si>
  <si>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</si>
  <si>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</si>
  <si>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</si>
  <si>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</si>
  <si>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</si>
  <si>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</si>
  <si>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</si>
  <si>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</si>
  <si>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</si>
  <si>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</si>
  <si>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</si>
  <si>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</si>
  <si>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</si>
  <si>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</si>
  <si>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</si>
  <si>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</si>
  <si>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</si>
  <si>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</si>
  <si>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</si>
  <si>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</si>
  <si>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</si>
  <si>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</si>
  <si>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</si>
  <si>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</si>
  <si>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</si>
  <si>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</si>
  <si>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</si>
  <si>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</si>
  <si>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</si>
  <si>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</si>
  <si>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</si>
  <si>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</si>
  <si>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</si>
  <si>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</si>
  <si>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</si>
  <si>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</si>
  <si>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</si>
  <si>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</si>
  <si>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</si>
  <si>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</si>
  <si>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</si>
  <si>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</si>
  <si>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</si>
  <si>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</si>
  <si>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</si>
  <si>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</si>
  <si>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</si>
  <si>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</si>
  <si>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</si>
  <si>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</si>
  <si>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</si>
  <si>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</si>
  <si>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</si>
  <si>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</si>
  <si>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</si>
  <si>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</si>
  <si>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</si>
  <si>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</si>
  <si>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</si>
  <si>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</si>
  <si>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</si>
  <si>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</si>
  <si>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</si>
  <si>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</si>
  <si>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</si>
  <si>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</si>
  <si>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</si>
  <si>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</si>
  <si>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</si>
  <si>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</si>
  <si>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</si>
  <si>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</si>
  <si>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</si>
  <si>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</si>
  <si>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</si>
  <si>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</si>
  <si>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</si>
  <si>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</si>
  <si>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</si>
  <si>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</si>
  <si>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</si>
  <si>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</si>
  <si>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</si>
  <si>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</si>
  <si>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</si>
  <si>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</si>
  <si>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</si>
  <si>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</si>
  <si>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</si>
  <si>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</si>
  <si>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</si>
  <si>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</si>
  <si>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</si>
  <si>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</si>
  <si>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</si>
  <si>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</si>
  <si>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</si>
  <si>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</si>
  <si>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</si>
  <si>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</si>
  <si>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</si>
  <si>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</si>
  <si>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</si>
  <si>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</si>
  <si>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</si>
  <si>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</si>
  <si>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</si>
  <si>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</si>
  <si>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</si>
  <si>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</si>
  <si>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</si>
  <si>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</si>
  <si>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</si>
  <si>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</si>
  <si>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</si>
  <si>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</si>
  <si>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</si>
  <si>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</si>
  <si>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</si>
  <si>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</si>
  <si>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</si>
  <si>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</si>
  <si>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</si>
  <si>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</si>
  <si>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</si>
  <si>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</si>
  <si>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</si>
  <si>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</si>
  <si>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</si>
  <si>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</si>
  <si>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</si>
  <si>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</si>
  <si>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</si>
  <si>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</si>
  <si>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</si>
  <si>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</si>
  <si>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</si>
  <si>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</si>
  <si>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</si>
  <si>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</si>
  <si>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</si>
  <si>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</si>
  <si>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</si>
  <si>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</si>
  <si>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</si>
  <si>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</si>
  <si>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</si>
  <si>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</si>
  <si>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</si>
  <si>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</si>
  <si>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</si>
  <si>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</si>
  <si>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</si>
  <si>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</si>
  <si>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</si>
  <si>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</si>
  <si>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</si>
  <si>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</si>
  <si>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</si>
  <si>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</si>
  <si>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</si>
  <si>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</si>
  <si>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</si>
  <si>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</si>
  <si>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</si>
  <si>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</si>
  <si>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</si>
  <si>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</si>
  <si>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</si>
  <si>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</si>
  <si>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</si>
  <si>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</si>
  <si>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</si>
  <si>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</si>
  <si>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</si>
  <si>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</si>
  <si>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</si>
  <si>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</si>
  <si>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</si>
  <si>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</si>
  <si>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</si>
  <si>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</si>
  <si>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</si>
  <si>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</si>
  <si>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</si>
  <si>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</si>
  <si>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</si>
  <si>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</si>
  <si>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</si>
  <si>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</si>
  <si>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</si>
  <si>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</si>
  <si>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</si>
  <si>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</si>
  <si>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</si>
  <si>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</si>
  <si>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</si>
  <si>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</si>
  <si>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</si>
  <si>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</si>
  <si>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</si>
  <si>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</si>
  <si>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</si>
  <si>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</si>
  <si>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</si>
  <si>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</si>
  <si>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</si>
  <si>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</si>
  <si>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</si>
  <si>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</si>
  <si>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</si>
  <si>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</si>
  <si>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</si>
  <si>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</si>
  <si>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</si>
  <si>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</si>
  <si>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</si>
  <si>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</si>
  <si>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</si>
  <si>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</si>
  <si>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</si>
  <si>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</si>
  <si>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</si>
  <si>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</si>
  <si>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</si>
  <si>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</si>
  <si>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</si>
  <si>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</si>
  <si>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</si>
  <si>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</si>
  <si>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</si>
  <si>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</si>
  <si>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</si>
  <si>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</si>
  <si>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</si>
  <si>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</si>
  <si>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</si>
  <si>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</si>
  <si>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</si>
  <si>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</si>
  <si>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</si>
  <si>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</si>
  <si>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</si>
  <si>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</si>
  <si>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</si>
  <si>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</si>
  <si>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</si>
  <si>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</si>
  <si>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</si>
  <si>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</si>
  <si>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</si>
  <si>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</si>
  <si>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</si>
  <si>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</si>
  <si>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</si>
  <si>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</si>
  <si>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</si>
  <si>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</si>
  <si>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</si>
  <si>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</si>
  <si>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</si>
  <si>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</si>
  <si>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</si>
  <si>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</si>
  <si>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</si>
  <si>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</si>
  <si>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</si>
  <si>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</si>
  <si>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</si>
  <si>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</si>
  <si>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</si>
  <si>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</si>
  <si>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</si>
  <si>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</si>
  <si>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</si>
  <si>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</si>
  <si>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</si>
  <si>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</si>
  <si>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</si>
  <si>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</si>
  <si>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</si>
  <si>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</si>
  <si>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</si>
  <si>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</si>
  <si>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</si>
  <si>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</si>
  <si>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</si>
  <si>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</si>
  <si>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</si>
  <si>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</si>
  <si>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</si>
  <si>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</si>
  <si>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</si>
  <si>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</si>
  <si>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</si>
  <si>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</si>
  <si>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</si>
  <si>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</si>
  <si>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</si>
  <si>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</si>
  <si>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</si>
  <si>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</si>
  <si>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</si>
  <si>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</si>
  <si>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</si>
  <si>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</si>
  <si>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</si>
  <si>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</si>
  <si>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</si>
  <si>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</si>
  <si>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</si>
  <si>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</si>
  <si>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</si>
  <si>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</si>
  <si>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</si>
  <si>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</si>
  <si>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</si>
  <si>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</si>
  <si>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</si>
  <si>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</si>
  <si>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</si>
  <si>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</si>
  <si>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</si>
  <si>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</si>
  <si>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</si>
  <si>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</si>
  <si>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</si>
  <si>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</si>
  <si>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</si>
  <si>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</si>
  <si>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</si>
  <si>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</si>
  <si>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</si>
  <si>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</si>
  <si>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</si>
  <si>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</si>
  <si>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</si>
  <si>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</si>
  <si>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</si>
  <si>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</si>
  <si>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</si>
  <si>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</si>
  <si>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</si>
  <si>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</si>
  <si>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</si>
  <si>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</si>
  <si>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</si>
  <si>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</si>
  <si>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</si>
  <si>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</si>
  <si>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</si>
  <si>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</si>
  <si>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</si>
  <si>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</si>
  <si>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</si>
  <si>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</si>
  <si>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</si>
  <si>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</si>
  <si>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</si>
  <si>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</si>
  <si>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</si>
  <si>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</si>
  <si>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</si>
  <si>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</si>
  <si>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</si>
  <si>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</si>
  <si>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</si>
  <si>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</si>
  <si>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</si>
  <si>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</si>
  <si>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</si>
  <si>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</si>
  <si>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</si>
  <si>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</si>
  <si>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</si>
  <si>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</si>
  <si>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</si>
  <si>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</si>
  <si>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</si>
  <si>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</si>
  <si>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</si>
  <si>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</si>
  <si>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</si>
  <si>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</si>
  <si>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</si>
  <si>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</si>
  <si>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</si>
  <si>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</si>
  <si>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</si>
  <si>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</si>
  <si>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</si>
  <si>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</si>
  <si>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</si>
  <si>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</si>
  <si>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</si>
  <si>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</si>
  <si>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</si>
  <si>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</si>
  <si>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</si>
  <si>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</si>
  <si>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</si>
  <si>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</si>
  <si>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</si>
  <si>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</si>
  <si>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</si>
  <si>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</si>
  <si>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</si>
  <si>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</si>
  <si>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</si>
  <si>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</si>
  <si>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</si>
  <si>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</si>
  <si>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</si>
  <si>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</si>
  <si>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</si>
  <si>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</si>
  <si>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</si>
  <si>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</si>
  <si>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</si>
  <si>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</si>
  <si>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</si>
  <si>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</si>
  <si>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</si>
  <si>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</si>
  <si>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</si>
  <si>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</si>
  <si>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</si>
  <si>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</si>
  <si>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</si>
  <si>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</si>
  <si>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</si>
  <si>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</si>
  <si>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</si>
  <si>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</si>
  <si>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</si>
  <si>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</si>
  <si>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</si>
  <si>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</si>
  <si>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</si>
  <si>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</si>
  <si>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</si>
  <si>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</si>
  <si>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</si>
  <si>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</si>
  <si>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</si>
  <si>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</si>
  <si>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</si>
  <si>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</si>
  <si>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</si>
  <si>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</si>
  <si>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</si>
  <si>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</si>
  <si>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</si>
  <si>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</si>
  <si>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</si>
  <si>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</si>
  <si>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</si>
  <si>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</si>
  <si>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</si>
  <si>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</si>
  <si>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</si>
  <si>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</si>
  <si>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</si>
  <si>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</si>
  <si>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</si>
  <si>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</si>
  <si>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</si>
  <si>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</si>
  <si>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</si>
  <si>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</si>
  <si>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</si>
  <si>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</si>
  <si>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</si>
  <si>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</si>
  <si>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</si>
  <si>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</si>
  <si>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</si>
  <si>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</si>
  <si>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</si>
  <si>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</si>
  <si>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</si>
  <si>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</si>
  <si>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</si>
  <si>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</si>
  <si>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</si>
  <si>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</si>
  <si>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</si>
  <si>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</si>
  <si>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</si>
  <si>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</si>
  <si>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</si>
  <si>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</si>
  <si>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</si>
  <si>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</si>
  <si>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</si>
  <si>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</si>
  <si>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</si>
  <si>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</si>
  <si>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</si>
  <si>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</si>
  <si>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</si>
  <si>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</si>
  <si>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</si>
  <si>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</si>
  <si>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</si>
  <si>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</si>
  <si>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</si>
  <si>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</si>
  <si>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</si>
  <si>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</si>
  <si>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</si>
  <si>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</si>
  <si>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</si>
  <si>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</si>
  <si>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</si>
  <si>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</si>
  <si>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</si>
  <si>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</si>
  <si>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</si>
  <si>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</si>
  <si>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</si>
  <si>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</si>
  <si>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</si>
  <si>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</si>
  <si>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</si>
  <si>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</si>
  <si>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</si>
  <si>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</si>
  <si>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</si>
  <si>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</si>
  <si>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</si>
  <si>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</si>
  <si>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</si>
  <si>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</si>
  <si>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</si>
  <si>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</si>
  <si>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</si>
  <si>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</si>
  <si>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</si>
  <si>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</si>
  <si>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</si>
  <si>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</si>
  <si>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</si>
  <si>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</si>
  <si>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</si>
  <si>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</si>
  <si>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</si>
  <si>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</si>
  <si>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</si>
  <si>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</si>
  <si>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</si>
  <si>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</si>
  <si>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</si>
  <si>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</si>
  <si>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</si>
  <si>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</si>
  <si>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</si>
  <si>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</si>
  <si>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</si>
  <si>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</si>
  <si>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</si>
  <si>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</si>
  <si>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</si>
  <si>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</si>
  <si>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</si>
  <si>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</si>
  <si>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</si>
  <si>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</si>
  <si>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</si>
  <si>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</si>
  <si>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</si>
  <si>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</si>
  <si>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</si>
  <si>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</si>
  <si>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</si>
  <si>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</si>
  <si>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</si>
  <si>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</si>
  <si>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</si>
  <si>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</si>
  <si>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</si>
  <si>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</si>
  <si>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</si>
  <si>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</si>
  <si>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</si>
  <si>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</si>
  <si>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</si>
  <si>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</si>
  <si>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</si>
  <si>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</si>
  <si>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</si>
  <si>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</si>
  <si>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</si>
  <si>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</si>
  <si>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</si>
  <si>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</si>
  <si>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</si>
  <si>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</si>
  <si>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</si>
  <si>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</si>
  <si>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</si>
  <si>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</si>
  <si>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</si>
  <si>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</si>
  <si>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</si>
  <si>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</si>
  <si>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</si>
  <si>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</si>
  <si>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</si>
  <si>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</si>
  <si>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</si>
  <si>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</si>
  <si>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</si>
  <si>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</si>
  <si>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</si>
  <si>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</si>
  <si>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</si>
  <si>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</si>
  <si>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</si>
  <si>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</si>
  <si>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</si>
  <si>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</si>
  <si>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</si>
  <si>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</si>
  <si>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</si>
  <si>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</si>
  <si>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</si>
  <si>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</si>
  <si>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</si>
  <si>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</si>
  <si>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</si>
  <si>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</si>
  <si>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</si>
  <si>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</si>
  <si>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</si>
  <si>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</si>
  <si>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</si>
  <si>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</si>
  <si>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</si>
  <si>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</si>
  <si>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</si>
  <si>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</si>
  <si>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</si>
  <si>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</si>
  <si>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</si>
  <si>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</si>
  <si>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</si>
  <si>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</si>
  <si>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</si>
  <si>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</si>
  <si>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</si>
  <si>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</si>
  <si>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</si>
  <si>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</si>
  <si>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</si>
  <si>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</si>
  <si>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</si>
  <si>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</si>
  <si>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</si>
  <si>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</si>
  <si>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</si>
  <si>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</si>
  <si>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</si>
  <si>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</si>
  <si>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</si>
  <si>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</si>
  <si>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</si>
  <si>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</si>
  <si>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</si>
  <si>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</si>
  <si>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</si>
  <si>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</si>
  <si>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</si>
  <si>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</si>
  <si>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</si>
  <si>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</si>
  <si>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</si>
  <si>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</si>
  <si>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</si>
  <si>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</si>
  <si>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</si>
  <si>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</si>
  <si>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</si>
  <si>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</si>
  <si>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</si>
  <si>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</si>
  <si>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</si>
  <si>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</si>
  <si>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</si>
  <si>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</si>
  <si>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</si>
  <si>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</si>
  <si>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</si>
  <si>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</si>
  <si>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</si>
  <si>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</si>
  <si>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</si>
  <si>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</si>
  <si>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</si>
  <si>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</si>
  <si>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</si>
  <si>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</si>
  <si>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</si>
  <si>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</si>
  <si>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</si>
  <si>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</si>
  <si>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</si>
  <si>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</si>
  <si>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</si>
  <si>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</si>
  <si>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</si>
  <si>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</si>
  <si>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</si>
  <si>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</si>
  <si>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</si>
  <si>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</si>
  <si>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</si>
  <si>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</si>
  <si>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</si>
  <si>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</si>
  <si>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</si>
  <si>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</si>
  <si>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</si>
  <si>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</si>
  <si>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</si>
  <si>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</si>
  <si>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</si>
  <si>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</si>
  <si>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</si>
  <si>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</si>
  <si>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</si>
  <si>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</si>
  <si>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</si>
  <si>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</si>
  <si>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</si>
  <si>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</si>
  <si>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</si>
  <si>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</si>
  <si>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</si>
  <si>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</si>
  <si>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</si>
  <si>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</si>
  <si>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</si>
  <si>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</si>
  <si>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</si>
  <si>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</si>
  <si>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</si>
  <si>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</si>
  <si>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</si>
  <si>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</si>
  <si>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</si>
  <si>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</si>
  <si>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</si>
  <si>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</si>
  <si>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</si>
  <si>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</si>
  <si>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</si>
  <si>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</si>
  <si>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</si>
  <si>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</si>
  <si>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</si>
  <si>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</si>
  <si>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</si>
  <si>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</si>
  <si>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</si>
  <si>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</si>
  <si>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</si>
  <si>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</si>
  <si>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</si>
  <si>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</si>
  <si>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</si>
  <si>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</si>
  <si>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</si>
  <si>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</si>
  <si>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</si>
  <si>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</si>
  <si>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</si>
  <si>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</si>
  <si>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</si>
  <si>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</si>
  <si>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</si>
  <si>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</si>
  <si>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</si>
  <si>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</si>
  <si>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</si>
  <si>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</si>
  <si>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</si>
  <si>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</si>
  <si>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</si>
  <si>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</si>
  <si>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</si>
  <si>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</si>
  <si>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</si>
  <si>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</si>
  <si>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</si>
  <si>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</si>
  <si>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</si>
  <si>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</si>
  <si>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</si>
  <si>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</si>
  <si>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</si>
  <si>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</si>
  <si>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</si>
  <si>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</si>
  <si>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</si>
  <si>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</si>
  <si>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</si>
  <si>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</si>
  <si>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</si>
  <si>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</si>
  <si>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</si>
  <si>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</si>
  <si>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</si>
  <si>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</si>
  <si>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</si>
  <si>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</si>
  <si>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</si>
  <si>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</si>
  <si>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</si>
  <si>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</si>
  <si>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</si>
  <si>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</si>
  <si>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</si>
  <si>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</si>
  <si>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</si>
  <si>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</si>
  <si>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</si>
  <si>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</si>
  <si>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</si>
  <si>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</si>
  <si>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</si>
  <si>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</si>
  <si>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</si>
  <si>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</si>
  <si>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</si>
  <si>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</si>
  <si>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</si>
  <si>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</si>
  <si>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</si>
  <si>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</si>
  <si>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</si>
  <si>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</si>
  <si>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</si>
  <si>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</si>
  <si>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</si>
  <si>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</si>
  <si>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</si>
  <si>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</si>
  <si>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</si>
  <si>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</si>
  <si>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</si>
  <si>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</si>
  <si>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</si>
  <si>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</si>
  <si>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</si>
  <si>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</si>
  <si>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</si>
  <si>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</si>
  <si>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</si>
  <si>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</si>
  <si>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</si>
  <si>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</si>
  <si>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</si>
  <si>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</si>
  <si>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</si>
  <si>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</si>
  <si>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</si>
  <si>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</si>
  <si>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</si>
  <si>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</si>
  <si>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</si>
  <si>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</si>
  <si>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</si>
  <si>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</si>
  <si>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</si>
  <si>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</si>
  <si>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</si>
  <si>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</si>
  <si>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</si>
  <si>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</si>
  <si>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</si>
  <si>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</si>
  <si>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</si>
  <si>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</si>
  <si>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</si>
  <si>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</si>
  <si>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</si>
  <si>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</si>
  <si>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</si>
  <si>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</si>
  <si>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</si>
  <si>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</si>
  <si>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</si>
  <si>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</si>
  <si>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</si>
  <si>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</si>
  <si>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</si>
  <si>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</si>
  <si>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</si>
  <si>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</si>
  <si>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</si>
  <si>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</si>
  <si>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</si>
  <si>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</si>
  <si>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</si>
  <si>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</si>
  <si>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</si>
  <si>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</si>
  <si>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</si>
  <si>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</si>
  <si>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</si>
  <si>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</si>
  <si>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</si>
  <si>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</si>
  <si>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</si>
  <si>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</si>
  <si>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</si>
  <si>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</si>
  <si>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</si>
  <si>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</si>
  <si>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</si>
  <si>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</si>
  <si>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</si>
  <si>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</si>
  <si>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</si>
  <si>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</si>
  <si>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</si>
  <si>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</si>
  <si>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</si>
  <si>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</si>
  <si>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</si>
  <si>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</si>
  <si>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</si>
  <si>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</si>
  <si>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</si>
  <si>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</si>
  <si>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</si>
  <si>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</si>
  <si>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</si>
  <si>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</si>
  <si>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</si>
  <si>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</si>
  <si>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</si>
  <si>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</si>
  <si>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</si>
  <si>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</si>
  <si>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</si>
  <si>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</si>
  <si>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</si>
  <si>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</si>
  <si>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</si>
  <si>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</si>
  <si>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</si>
  <si>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</si>
  <si>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</si>
  <si>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</si>
  <si>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</si>
  <si>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</si>
  <si>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</si>
  <si>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</si>
  <si>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</si>
  <si>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</si>
  <si>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</si>
  <si>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</si>
  <si>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</si>
  <si>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</si>
  <si>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</si>
  <si>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</si>
  <si>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</si>
  <si>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</si>
  <si>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</si>
  <si>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</si>
  <si>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</si>
  <si>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</si>
  <si>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</si>
  <si>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</si>
  <si>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</si>
  <si>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</si>
  <si>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</si>
  <si>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</si>
  <si>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</si>
  <si>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</si>
  <si>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</si>
  <si>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</si>
  <si>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</si>
  <si>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</si>
  <si>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</si>
  <si>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</si>
  <si>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</si>
  <si>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</si>
  <si>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</si>
  <si>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</si>
  <si>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</si>
  <si>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</si>
  <si>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</si>
  <si>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</si>
  <si>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</si>
  <si>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</si>
  <si>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</si>
  <si>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</si>
  <si>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</si>
  <si>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</si>
  <si>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</si>
  <si>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</si>
  <si>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</si>
  <si>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</si>
  <si>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</si>
  <si>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</si>
  <si>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</si>
  <si>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</si>
  <si>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</si>
  <si>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</si>
  <si>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</si>
  <si>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</si>
  <si>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</si>
  <si>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</si>
  <si>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</si>
  <si>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</si>
  <si>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</si>
  <si>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</si>
  <si>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</si>
  <si>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</si>
  <si>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</si>
  <si>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</si>
  <si>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</si>
  <si>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</si>
  <si>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</si>
  <si>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</si>
  <si>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</si>
  <si>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</si>
  <si>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</si>
  <si>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</si>
  <si>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</si>
  <si>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</si>
  <si>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</si>
  <si>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</si>
  <si>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</si>
  <si>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</si>
  <si>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</si>
  <si>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</si>
  <si>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</si>
  <si>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</si>
  <si>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</si>
  <si>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</si>
  <si>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</si>
  <si>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</si>
  <si>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</si>
  <si>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</si>
  <si>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</si>
  <si>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</si>
  <si>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</si>
  <si>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</si>
  <si>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</si>
  <si>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</si>
  <si>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</si>
  <si>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</si>
  <si>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</si>
  <si>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</si>
  <si>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</si>
  <si>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</si>
  <si>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</si>
  <si>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</si>
  <si>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</si>
  <si>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</si>
  <si>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</si>
  <si>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</si>
  <si>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</si>
  <si>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</si>
  <si>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</si>
  <si>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</si>
  <si>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</si>
  <si>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</si>
  <si>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</si>
  <si>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</si>
  <si>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</si>
  <si>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</si>
  <si>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</si>
  <si>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</si>
  <si>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</si>
  <si>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</si>
  <si>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</si>
  <si>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</si>
  <si>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</si>
  <si>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</si>
  <si>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</si>
  <si>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</si>
  <si>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</si>
  <si>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</si>
  <si>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</si>
  <si>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</si>
  <si>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</si>
  <si>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</si>
  <si>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</si>
  <si>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</si>
  <si>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</si>
  <si>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</si>
  <si>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</si>
  <si>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</si>
  <si>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</si>
  <si>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</si>
  <si>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</si>
  <si>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</si>
  <si>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</si>
  <si>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</si>
  <si>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</si>
  <si>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</si>
  <si>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</si>
  <si>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</si>
  <si>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</si>
  <si>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</si>
  <si>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</si>
  <si>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</si>
  <si>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</si>
  <si>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</si>
  <si>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</si>
  <si>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</si>
  <si>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</si>
  <si>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</si>
  <si>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</si>
  <si>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</si>
  <si>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</si>
  <si>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</si>
  <si>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</si>
  <si>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</si>
  <si>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</si>
  <si>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</si>
  <si>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</si>
  <si>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</si>
  <si>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</si>
  <si>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</si>
  <si>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</si>
  <si>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</si>
  <si>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</si>
  <si>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</si>
  <si>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</si>
  <si>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</si>
  <si>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</si>
  <si>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</si>
  <si>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</si>
  <si>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</si>
  <si>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</si>
  <si>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</si>
  <si>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</si>
  <si>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</si>
  <si>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</si>
  <si>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</si>
  <si>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</si>
  <si>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</si>
  <si>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</si>
  <si>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</si>
  <si>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</si>
  <si>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</si>
  <si>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</si>
  <si>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</si>
  <si>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</si>
  <si>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</si>
  <si>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</si>
  <si>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</si>
  <si>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</si>
  <si>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</si>
  <si>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</si>
  <si>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</si>
  <si>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</si>
  <si>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</si>
  <si>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</si>
  <si>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</si>
  <si>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</si>
  <si>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</si>
  <si>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</si>
  <si>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</si>
  <si>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</si>
  <si>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</si>
  <si>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</si>
  <si>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</si>
  <si>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</si>
  <si>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</si>
  <si>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</si>
  <si>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</si>
  <si>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</si>
  <si>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</si>
  <si>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</si>
  <si>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</si>
  <si>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</si>
  <si>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</si>
  <si>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</si>
  <si>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</si>
  <si>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</si>
  <si>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</si>
  <si>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</si>
  <si>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</si>
  <si>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</si>
  <si>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</si>
  <si>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</si>
  <si>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</si>
  <si>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</si>
  <si>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</si>
  <si>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</si>
  <si>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</si>
  <si>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</si>
  <si>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</si>
  <si>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</si>
  <si>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</si>
  <si>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</si>
  <si>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</si>
  <si>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</si>
  <si>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</si>
  <si>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</si>
  <si>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</si>
  <si>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</si>
  <si>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</si>
  <si>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</si>
  <si>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</si>
  <si>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</si>
  <si>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</si>
  <si>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</si>
  <si>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</si>
  <si>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</si>
  <si>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</si>
  <si>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</si>
  <si>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</si>
  <si>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</si>
  <si>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</si>
  <si>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</si>
  <si>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</si>
  <si>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</si>
  <si>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</si>
  <si>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</si>
  <si>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</si>
  <si>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</si>
  <si>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</si>
  <si>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</si>
  <si>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</si>
  <si>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</si>
  <si>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</si>
  <si>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</si>
  <si>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</si>
  <si>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</si>
  <si>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</si>
  <si>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</si>
  <si>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</si>
  <si>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</si>
  <si>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</si>
  <si>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</si>
  <si>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</si>
  <si>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</si>
  <si>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</si>
  <si>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</si>
  <si>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</si>
  <si>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</si>
  <si>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</si>
  <si>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</si>
  <si>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</si>
  <si>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</si>
  <si>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</si>
  <si>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</si>
  <si>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</si>
  <si>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</si>
  <si>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</si>
  <si>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</si>
  <si>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</si>
  <si>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</si>
  <si>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</si>
  <si>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</si>
  <si>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</si>
  <si>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</si>
  <si>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</si>
  <si>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</si>
  <si>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</si>
  <si>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</si>
  <si>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</si>
  <si>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</si>
  <si>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</si>
  <si>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</si>
  <si>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</si>
  <si>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</si>
  <si>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</si>
  <si>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</si>
  <si>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</si>
  <si>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</si>
  <si>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</si>
  <si>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</si>
  <si>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</si>
  <si>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</si>
  <si>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</si>
  <si>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</si>
  <si>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</si>
  <si>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</si>
  <si>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</si>
  <si>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</si>
  <si>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</si>
  <si>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</si>
  <si>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</si>
  <si>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</si>
  <si>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</si>
  <si>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</si>
  <si>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</si>
  <si>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</si>
  <si>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</si>
  <si>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</si>
  <si>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</si>
  <si>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</si>
  <si>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</si>
  <si>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</si>
  <si>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</si>
  <si>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</si>
  <si>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</si>
  <si>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</si>
  <si>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</si>
  <si>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</si>
  <si>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</si>
  <si>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</si>
  <si>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</si>
  <si>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</si>
  <si>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</si>
  <si>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</si>
  <si>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</si>
  <si>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</si>
  <si>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</si>
  <si>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</si>
  <si>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</si>
  <si>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</si>
  <si>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</si>
  <si>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</si>
  <si>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</si>
  <si>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</si>
  <si>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</si>
  <si>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</si>
  <si>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</si>
  <si>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</si>
  <si>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</si>
  <si>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</si>
  <si>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</si>
  <si>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</si>
  <si>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</si>
  <si>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</si>
  <si>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</si>
  <si>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</si>
  <si>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</si>
  <si>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</si>
  <si>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</si>
  <si>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</si>
  <si>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</si>
  <si>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</si>
  <si>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</si>
  <si>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</si>
  <si>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</si>
  <si>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</si>
  <si>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</si>
  <si>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</si>
  <si>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</si>
  <si>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</si>
  <si>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</si>
  <si>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</si>
  <si>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</si>
  <si>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</si>
  <si>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</si>
  <si>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</si>
  <si>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</si>
  <si>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</si>
  <si>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</si>
  <si>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</si>
  <si>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</si>
  <si>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</si>
  <si>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</si>
  <si>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</si>
  <si>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</si>
  <si>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</si>
  <si>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</si>
  <si>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</si>
  <si>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</si>
  <si>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</si>
  <si>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</si>
  <si>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</si>
  <si>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</si>
  <si>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</si>
  <si>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</si>
  <si>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</si>
  <si>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</si>
  <si>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</si>
  <si>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</si>
  <si>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</si>
  <si>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</si>
  <si>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</si>
  <si>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</si>
  <si>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</si>
  <si>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</si>
  <si>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</si>
  <si>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</si>
  <si>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</si>
  <si>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</si>
  <si>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</si>
  <si>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</si>
  <si>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</si>
  <si>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</si>
  <si>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</si>
  <si>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</si>
  <si>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</si>
  <si>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</si>
  <si>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</si>
  <si>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</si>
  <si>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</si>
  <si>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</si>
  <si>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</si>
  <si>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</si>
  <si>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</si>
  <si>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</si>
  <si>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</si>
  <si>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</si>
  <si>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</si>
  <si>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</si>
  <si>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</si>
  <si>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</si>
  <si>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</si>
  <si>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</si>
  <si>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</si>
  <si>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</si>
  <si>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</si>
  <si>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</si>
  <si>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</si>
  <si>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</si>
  <si>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</si>
  <si>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</si>
  <si>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</si>
  <si>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</si>
  <si>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</si>
  <si>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</si>
  <si>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</si>
  <si>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</si>
  <si>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</si>
  <si>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</si>
  <si>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</si>
  <si>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</si>
  <si>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</si>
  <si>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</si>
  <si>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</si>
  <si>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</si>
  <si>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</si>
  <si>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</si>
  <si>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</si>
  <si>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</si>
  <si>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</si>
  <si>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</si>
  <si>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</si>
  <si>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</si>
  <si>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</si>
  <si>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</si>
  <si>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</si>
  <si>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</si>
  <si>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</si>
  <si>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</si>
  <si>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</si>
  <si>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</si>
  <si>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</si>
  <si>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</si>
  <si>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</si>
  <si>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</si>
  <si>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</si>
  <si>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</si>
  <si>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</si>
  <si>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</si>
  <si>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</si>
  <si>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</si>
  <si>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</si>
  <si>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</si>
  <si>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</si>
  <si>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</si>
  <si>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</si>
  <si>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</si>
  <si>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</si>
  <si>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</si>
  <si>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</si>
  <si>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</si>
  <si>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</si>
  <si>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</si>
  <si>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</si>
  <si>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</si>
  <si>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</si>
  <si>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</si>
  <si>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</si>
  <si>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</si>
  <si>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</si>
  <si>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</si>
  <si>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</si>
  <si>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</si>
  <si>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</si>
  <si>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</si>
  <si>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</si>
  <si>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</si>
  <si>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</si>
  <si>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</si>
  <si>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</si>
  <si>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</si>
  <si>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</si>
  <si>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</si>
  <si>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</si>
  <si>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</si>
  <si>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</si>
  <si>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</si>
  <si>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</si>
  <si>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</si>
  <si>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</si>
  <si>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</si>
  <si>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</si>
  <si>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</si>
  <si>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</si>
  <si>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</si>
  <si>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</si>
  <si>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</si>
  <si>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</si>
  <si>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</si>
  <si>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</si>
  <si>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</si>
  <si>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</si>
  <si>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</si>
  <si>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</si>
  <si>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</si>
  <si>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</si>
  <si>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</si>
  <si>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</si>
  <si>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</si>
  <si>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</si>
  <si>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</si>
  <si>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</si>
  <si>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</si>
  <si>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</si>
  <si>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</si>
  <si>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</si>
  <si>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</si>
  <si>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</si>
  <si>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</si>
  <si>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</si>
  <si>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</si>
  <si>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</si>
  <si>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</si>
  <si>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</si>
  <si>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</si>
  <si>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</si>
  <si>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</si>
  <si>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</si>
  <si>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</si>
  <si>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</si>
  <si>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</si>
  <si>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</si>
  <si>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</si>
  <si>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</si>
  <si>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</si>
  <si>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</si>
  <si>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</si>
  <si>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</si>
  <si>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</si>
  <si>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</si>
  <si>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</si>
  <si>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</si>
  <si>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</si>
  <si>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</si>
  <si>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</si>
  <si>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</si>
  <si>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</si>
  <si>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</si>
  <si>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</si>
  <si>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</si>
  <si>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</si>
  <si>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</si>
  <si>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</si>
  <si>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</si>
  <si>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</si>
  <si>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</si>
  <si>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</si>
  <si>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</si>
  <si>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</si>
  <si>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</si>
  <si>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</si>
  <si>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</si>
  <si>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</si>
  <si>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</si>
  <si>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</si>
  <si>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</si>
  <si>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</si>
  <si>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</si>
  <si>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</si>
  <si>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</si>
  <si>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</si>
  <si>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</si>
  <si>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</si>
  <si>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</si>
  <si>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</si>
  <si>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</si>
  <si>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</si>
  <si>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</si>
  <si>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</si>
  <si>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</si>
  <si>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</si>
  <si>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</si>
  <si>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</si>
  <si>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</si>
  <si>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</si>
  <si>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</si>
  <si>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</si>
  <si>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</si>
  <si>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</si>
  <si>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</si>
  <si>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</si>
  <si>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</si>
  <si>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</si>
  <si>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</si>
  <si>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</si>
  <si>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</si>
  <si>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</si>
  <si>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</si>
  <si>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</si>
  <si>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</si>
  <si>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</si>
  <si>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</si>
  <si>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</si>
  <si>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</si>
  <si>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</si>
  <si>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</si>
  <si>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</si>
  <si>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</si>
  <si>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</si>
  <si>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</si>
  <si>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</si>
  <si>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</si>
  <si>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</si>
  <si>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</si>
  <si>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</si>
  <si>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</si>
  <si>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</si>
  <si>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</si>
  <si>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</si>
  <si>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</si>
  <si>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</si>
  <si>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</si>
  <si>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</si>
  <si>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</si>
  <si>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</si>
  <si>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</si>
  <si>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</si>
  <si>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</si>
  <si>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</si>
  <si>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</si>
  <si>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</si>
  <si>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</si>
  <si>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</si>
  <si>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</si>
  <si>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</si>
  <si>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</si>
  <si>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</si>
  <si>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</si>
  <si>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</si>
  <si>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</si>
  <si>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</si>
  <si>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</si>
  <si>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</si>
  <si>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</si>
  <si>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</si>
  <si>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</si>
  <si>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</si>
  <si>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</si>
  <si>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</si>
  <si>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</si>
  <si>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</si>
  <si>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</si>
  <si>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</si>
  <si>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</si>
  <si>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</si>
  <si>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</si>
  <si>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</si>
  <si>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</si>
  <si>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</si>
  <si>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</si>
  <si>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</si>
  <si>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</si>
  <si>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</si>
  <si>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</si>
  <si>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</si>
  <si>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</si>
  <si>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</si>
  <si>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</si>
  <si>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</si>
  <si>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</si>
  <si>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</si>
  <si>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</si>
  <si>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</si>
  <si>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</si>
  <si>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</si>
  <si>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</si>
  <si>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</si>
  <si>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</si>
  <si>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</si>
  <si>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</si>
  <si>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</si>
  <si>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</si>
  <si>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</si>
  <si>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</si>
  <si>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</si>
  <si>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</si>
  <si>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</si>
  <si>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</si>
  <si>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</si>
  <si>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</si>
  <si>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</si>
  <si>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</si>
  <si>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</si>
  <si>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</si>
  <si>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</si>
  <si>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</si>
  <si>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</si>
  <si>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</si>
  <si>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</si>
  <si>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</si>
  <si>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</si>
  <si>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</si>
  <si>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</si>
  <si>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</si>
  <si>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</si>
  <si>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</si>
  <si>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</si>
  <si>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</si>
  <si>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</si>
  <si>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</si>
  <si>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</si>
  <si>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</si>
  <si>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</si>
  <si>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</si>
  <si>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</si>
  <si>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</si>
  <si>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</si>
  <si>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</si>
  <si>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</si>
  <si>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</si>
  <si>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</si>
  <si>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</si>
  <si>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</si>
  <si>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</si>
  <si>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</si>
  <si>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</si>
  <si>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</si>
  <si>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</si>
  <si>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</si>
  <si>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</si>
  <si>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</si>
  <si>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</si>
  <si>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</si>
  <si>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</si>
  <si>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</si>
  <si>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</si>
  <si>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</si>
  <si>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</si>
  <si>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</si>
  <si>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</si>
  <si>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</si>
  <si>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</si>
  <si>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</si>
  <si>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</si>
  <si>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</si>
  <si>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</si>
  <si>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</si>
  <si>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</si>
  <si>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</si>
  <si>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</si>
  <si>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</si>
  <si>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</si>
  <si>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</si>
  <si>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</si>
  <si>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</si>
  <si>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</si>
  <si>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</si>
  <si>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</si>
  <si>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</si>
  <si>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</si>
  <si>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</si>
  <si>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</si>
  <si>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</si>
  <si>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</si>
  <si>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</si>
  <si>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</si>
  <si>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</si>
  <si>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</si>
  <si>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</si>
  <si>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</si>
  <si>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</si>
  <si>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</si>
  <si>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</si>
  <si>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</si>
  <si>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</si>
  <si>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</si>
  <si>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</si>
  <si>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</si>
  <si>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</si>
  <si>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</si>
  <si>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</si>
  <si>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</si>
  <si>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</si>
  <si>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</si>
  <si>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</si>
  <si>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</si>
  <si>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</si>
  <si>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</si>
  <si>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</si>
  <si>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</si>
  <si>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</si>
  <si>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</si>
  <si>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</si>
  <si>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</si>
  <si>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</si>
  <si>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</si>
  <si>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</si>
  <si>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</si>
  <si>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</si>
  <si>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</si>
  <si>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</si>
  <si>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</si>
  <si>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</si>
  <si>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</si>
  <si>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</si>
  <si>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</si>
  <si>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</si>
  <si>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</si>
  <si>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</si>
  <si>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</si>
  <si>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</si>
  <si>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</si>
  <si>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</si>
  <si>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</si>
  <si>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</si>
  <si>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</si>
  <si>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</si>
  <si>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</si>
  <si>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</si>
  <si>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</si>
  <si>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</si>
  <si>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</si>
  <si>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</si>
  <si>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</si>
  <si>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</si>
  <si>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</si>
  <si>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</si>
  <si>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</si>
  <si>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</si>
  <si>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</si>
  <si>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</si>
  <si>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</si>
  <si>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</si>
  <si>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</si>
  <si>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</si>
  <si>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</si>
  <si>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</si>
  <si>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</si>
  <si>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</si>
  <si>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</si>
  <si>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</si>
  <si>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</si>
  <si>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</si>
  <si>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</si>
  <si>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</si>
  <si>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</si>
  <si>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</si>
  <si>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</si>
  <si>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</si>
  <si>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</si>
  <si>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</si>
  <si>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</si>
  <si>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</si>
  <si>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</si>
  <si>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</si>
  <si>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</si>
  <si>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</si>
  <si>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</si>
  <si>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</si>
  <si>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</si>
  <si>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</si>
  <si>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</si>
  <si>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</si>
  <si>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</si>
  <si>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</si>
  <si>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</si>
  <si>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</si>
  <si>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</si>
  <si>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</si>
  <si>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</si>
  <si>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</si>
  <si>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</si>
  <si>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</si>
  <si>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</si>
  <si>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</si>
  <si>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</si>
  <si>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</si>
  <si>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</si>
  <si>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</si>
  <si>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</si>
  <si>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</si>
  <si>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</si>
  <si>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</si>
  <si>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</si>
  <si>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</si>
  <si>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</si>
  <si>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</si>
  <si>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</si>
  <si>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</si>
  <si>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</si>
  <si>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</si>
  <si>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</si>
  <si>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</si>
  <si>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</si>
  <si>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</si>
  <si>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</si>
  <si>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</si>
  <si>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</si>
  <si>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</si>
  <si>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</si>
  <si>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</si>
  <si>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</si>
  <si>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</si>
  <si>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</si>
  <si>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</si>
  <si>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</si>
  <si>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</si>
  <si>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</si>
  <si>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</si>
  <si>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</si>
  <si>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</si>
  <si>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</si>
  <si>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</si>
  <si>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</si>
  <si>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</si>
  <si>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</si>
  <si>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</si>
  <si>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</si>
  <si>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</si>
  <si>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</si>
  <si>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</si>
  <si>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</si>
  <si>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</si>
  <si>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</si>
  <si>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</si>
  <si>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</si>
  <si>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</si>
  <si>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</si>
  <si>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</si>
  <si>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</si>
  <si>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</si>
  <si>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</si>
  <si>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</si>
  <si>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</si>
  <si>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</si>
  <si>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</si>
  <si>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</si>
  <si>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</si>
  <si>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</si>
  <si>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</si>
  <si>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</si>
  <si>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</si>
  <si>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</si>
  <si>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</si>
  <si>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</si>
  <si>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</si>
  <si>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</si>
  <si>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</si>
  <si>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</si>
  <si>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</si>
  <si>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</si>
  <si>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</si>
  <si>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</si>
  <si>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</si>
  <si>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</si>
  <si>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</si>
  <si>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</si>
  <si>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</si>
  <si>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</si>
  <si>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</si>
  <si>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</si>
  <si>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</si>
  <si>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</si>
  <si>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</si>
  <si>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</si>
  <si>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</si>
  <si>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</si>
  <si>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</si>
  <si>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</si>
  <si>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</si>
  <si>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</si>
  <si>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</si>
  <si>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</si>
  <si>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</si>
  <si>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</si>
  <si>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</si>
  <si>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</si>
  <si>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</si>
  <si>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</si>
  <si>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</si>
  <si>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</si>
  <si>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</si>
  <si>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</si>
  <si>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</si>
  <si>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</si>
  <si>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</si>
  <si>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</si>
  <si>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</si>
  <si>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</si>
  <si>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</si>
  <si>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</si>
  <si>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</si>
  <si>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</si>
  <si>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</si>
  <si>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</si>
  <si>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</si>
  <si>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</si>
  <si>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</si>
  <si>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</si>
  <si>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</si>
  <si>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</si>
  <si>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</si>
  <si>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</si>
  <si>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</si>
  <si>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</si>
  <si>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</si>
  <si>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</si>
  <si>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</si>
  <si>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</si>
  <si>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</si>
  <si>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</si>
  <si>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</si>
  <si>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</si>
  <si>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</si>
  <si>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</si>
  <si>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</si>
  <si>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</si>
  <si>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</si>
  <si>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</si>
  <si>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</si>
  <si>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</si>
  <si>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</si>
  <si>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</si>
  <si>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</si>
  <si>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</si>
  <si>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</si>
  <si>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</si>
  <si>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</si>
  <si>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</si>
  <si>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</si>
  <si>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</si>
  <si>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</si>
  <si>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</si>
  <si>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</si>
  <si>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</si>
  <si>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</si>
  <si>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</si>
  <si>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</si>
  <si>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</si>
  <si>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</si>
  <si>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</si>
  <si>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</si>
  <si>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</si>
  <si>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</si>
  <si>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</si>
  <si>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</si>
  <si>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</si>
  <si>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</si>
  <si>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</si>
  <si>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</si>
  <si>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</si>
  <si>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</si>
  <si>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</si>
  <si>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</si>
  <si>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</si>
  <si>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</si>
  <si>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</si>
  <si>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</si>
  <si>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</si>
  <si>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</si>
  <si>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</si>
  <si>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</si>
  <si>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</si>
  <si>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</si>
  <si>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</si>
  <si>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</si>
  <si>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</si>
  <si>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</si>
  <si>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</si>
  <si>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</si>
  <si>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</si>
  <si>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</si>
  <si>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</si>
  <si>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</si>
  <si>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</si>
  <si>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</si>
  <si>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</si>
  <si>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</si>
  <si>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</si>
  <si>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</si>
  <si>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</si>
  <si>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</si>
  <si>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</si>
  <si>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</si>
  <si>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</si>
  <si>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</si>
  <si>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</si>
  <si>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</si>
  <si>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</si>
  <si>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</si>
  <si>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</si>
  <si>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</si>
  <si>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</si>
  <si>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</si>
  <si>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</si>
  <si>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</si>
  <si>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</si>
  <si>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</si>
  <si>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</si>
  <si>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</si>
  <si>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</si>
  <si>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</si>
  <si>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</si>
  <si>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</si>
  <si>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</si>
  <si>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</si>
  <si>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</si>
  <si>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</si>
  <si>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</si>
  <si>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</si>
  <si>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</si>
  <si>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</si>
  <si>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</si>
  <si>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</si>
  <si>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</si>
  <si>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</si>
  <si>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</si>
  <si>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</si>
  <si>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</si>
  <si>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</si>
  <si>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</si>
  <si>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</si>
  <si>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</si>
  <si>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</si>
  <si>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</si>
  <si>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</si>
  <si>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</si>
  <si>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</si>
  <si>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</si>
  <si>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</si>
  <si>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</si>
  <si>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</si>
  <si>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</si>
  <si>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</si>
  <si>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</si>
  <si>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</si>
  <si>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</si>
  <si>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</si>
  <si>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</si>
  <si>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</si>
  <si>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</si>
  <si>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</si>
  <si>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</si>
  <si>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</si>
  <si>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</si>
  <si>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</si>
  <si>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</si>
  <si>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</si>
  <si>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</si>
  <si>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</si>
  <si>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</si>
  <si>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</si>
  <si>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</si>
  <si>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</si>
  <si>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</si>
  <si>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</si>
  <si>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</si>
  <si>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</si>
  <si>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</si>
  <si>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</si>
  <si>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</si>
  <si>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</si>
  <si>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</si>
  <si>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</si>
  <si>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</si>
  <si>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</si>
  <si>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</si>
  <si>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</si>
  <si>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</si>
  <si>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</si>
  <si>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</si>
  <si>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</si>
  <si>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</si>
  <si>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</si>
  <si>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</si>
  <si>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</si>
  <si>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</si>
  <si>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</si>
  <si>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</si>
  <si>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</si>
  <si>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</si>
  <si>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</si>
  <si>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</si>
  <si>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</si>
  <si>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</si>
  <si>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</si>
  <si>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</si>
  <si>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</si>
  <si>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</si>
  <si>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</si>
  <si>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</si>
  <si>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</si>
  <si>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</si>
  <si>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</si>
  <si>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</si>
  <si>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</si>
  <si>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</si>
  <si>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</si>
  <si>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</si>
  <si>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</si>
  <si>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</si>
  <si>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</si>
  <si>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</si>
  <si>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</si>
  <si>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</si>
  <si>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</si>
  <si>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</si>
  <si>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</si>
  <si>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</si>
  <si>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</si>
  <si>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</si>
  <si>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</si>
  <si>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</si>
  <si>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</si>
  <si>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</si>
  <si>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</si>
  <si>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</si>
  <si>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</si>
  <si>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</si>
  <si>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</si>
  <si>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</si>
  <si>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</si>
  <si>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</si>
  <si>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</si>
  <si>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</si>
  <si>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</si>
  <si>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</si>
  <si>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</si>
  <si>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</si>
  <si>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</si>
  <si>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</si>
  <si>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</si>
  <si>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</si>
  <si>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</si>
  <si>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</si>
  <si>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</si>
  <si>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</si>
  <si>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</si>
  <si>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</si>
  <si>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</si>
  <si>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</si>
  <si>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</si>
  <si>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</si>
  <si>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</si>
  <si>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</si>
  <si>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</si>
  <si>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</si>
  <si>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</si>
  <si>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</si>
  <si>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</si>
  <si>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</si>
  <si>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</si>
  <si>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</si>
  <si>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</si>
  <si>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</si>
  <si>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</si>
  <si>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</si>
  <si>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</si>
  <si>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</si>
  <si>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</si>
  <si>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</si>
  <si>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</si>
  <si>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</si>
  <si>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</si>
  <si>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</si>
  <si>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</si>
  <si>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</si>
  <si>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</si>
  <si>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</si>
  <si>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</si>
  <si>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</si>
  <si>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</si>
  <si>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</si>
  <si>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</si>
  <si>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</si>
  <si>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</si>
  <si>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</si>
  <si>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</si>
  <si>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</si>
  <si>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</si>
  <si>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</si>
  <si>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</si>
  <si>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</si>
  <si>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</si>
  <si>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</si>
  <si>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</si>
  <si>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</si>
  <si>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</si>
  <si>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</si>
  <si>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</si>
  <si>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</si>
  <si>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</si>
  <si>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</si>
  <si>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</si>
  <si>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</si>
  <si>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</si>
  <si>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</si>
  <si>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</si>
  <si>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</si>
  <si>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</si>
  <si>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</si>
  <si>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</si>
  <si>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</si>
  <si>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</si>
  <si>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</si>
  <si>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</si>
  <si>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</si>
  <si>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</si>
  <si>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</si>
  <si>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</si>
  <si>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</si>
  <si>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</si>
  <si>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</si>
  <si>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</si>
  <si>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</si>
  <si>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</si>
  <si>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</si>
  <si>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</si>
  <si>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</si>
  <si>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</si>
  <si>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</si>
  <si>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</si>
  <si>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</si>
  <si>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</si>
  <si>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</si>
  <si>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</si>
  <si>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</si>
  <si>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</si>
  <si>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</si>
  <si>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</si>
  <si>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</si>
  <si>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</si>
  <si>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</si>
  <si>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</si>
  <si>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</si>
  <si>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</si>
  <si>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</si>
  <si>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</si>
  <si>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</si>
  <si>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</si>
  <si>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</si>
  <si>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</si>
  <si>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</si>
  <si>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</si>
  <si>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</si>
  <si>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</si>
  <si>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</si>
  <si>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</si>
  <si>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</si>
  <si>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</si>
  <si>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</si>
  <si>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</si>
  <si>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</si>
  <si>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</si>
  <si>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</si>
  <si>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</si>
  <si>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</si>
  <si>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</si>
  <si>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</si>
  <si>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</si>
  <si>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</si>
  <si>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</si>
  <si>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</si>
  <si>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</si>
  <si>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</si>
  <si>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</si>
  <si>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</si>
  <si>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</si>
  <si>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</si>
  <si>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</si>
  <si>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</si>
  <si>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</si>
  <si>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</si>
  <si>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</si>
  <si>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</si>
  <si>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</si>
  <si>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</si>
  <si>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</si>
  <si>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</si>
  <si>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</si>
  <si>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</si>
  <si>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</si>
  <si>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</si>
  <si>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</si>
  <si>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</si>
  <si>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</si>
  <si>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</si>
  <si>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</si>
  <si>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</si>
  <si>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</si>
  <si>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</si>
  <si>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</si>
  <si>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</si>
  <si>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</si>
  <si>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</si>
  <si>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</si>
  <si>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</si>
  <si>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</si>
  <si>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</si>
  <si>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</si>
  <si>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</si>
  <si>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</si>
  <si>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</si>
  <si>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</si>
  <si>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</si>
  <si>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</si>
  <si>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</si>
  <si>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</si>
  <si>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</si>
  <si>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</si>
  <si>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</si>
  <si>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</si>
  <si>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</si>
  <si>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</si>
  <si>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</si>
  <si>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</si>
  <si>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</si>
  <si>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</si>
  <si>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</si>
  <si>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</si>
  <si>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</si>
  <si>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</si>
  <si>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</si>
  <si>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</si>
  <si>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</si>
  <si>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</si>
  <si>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</si>
  <si>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</si>
  <si>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</si>
  <si>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</si>
  <si>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</si>
  <si>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</si>
  <si>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</si>
  <si>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</si>
  <si>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</si>
  <si>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</si>
  <si>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</si>
  <si>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</si>
  <si>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</si>
  <si>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</si>
  <si>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</si>
  <si>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</si>
  <si>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</si>
  <si>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</si>
  <si>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</si>
  <si>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</si>
  <si>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</si>
  <si>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</si>
  <si>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</si>
  <si>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</si>
  <si>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</si>
  <si>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</si>
  <si>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</si>
  <si>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</si>
  <si>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</si>
  <si>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</si>
  <si>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</si>
  <si>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</si>
  <si>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</si>
  <si>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</si>
  <si>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</si>
  <si>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</si>
  <si>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</si>
  <si>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</si>
  <si>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</si>
  <si>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</si>
  <si>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</si>
  <si>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</si>
  <si>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</si>
  <si>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</si>
  <si>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</si>
  <si>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</si>
  <si>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</si>
  <si>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</si>
  <si>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</si>
  <si>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</si>
  <si>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</si>
  <si>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</si>
  <si>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</si>
  <si>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</si>
  <si>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</si>
  <si>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</si>
  <si>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</si>
  <si>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</si>
  <si>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</si>
  <si>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</si>
  <si>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</si>
  <si>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</si>
  <si>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</si>
  <si>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</si>
  <si>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</si>
  <si>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</si>
  <si>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</si>
  <si>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</si>
  <si>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</si>
  <si>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</si>
  <si>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</si>
  <si>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</si>
  <si>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</si>
  <si>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</si>
  <si>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</si>
  <si>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</si>
  <si>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</si>
  <si>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</si>
  <si>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</si>
  <si>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</si>
  <si>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</si>
  <si>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</si>
  <si>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</si>
  <si>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</si>
  <si>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</si>
  <si>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</si>
  <si>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</si>
  <si>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</si>
  <si>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</si>
  <si>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</si>
  <si>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</si>
  <si>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</si>
  <si>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</si>
  <si>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</si>
  <si>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</si>
  <si>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</si>
  <si>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</si>
  <si>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</si>
  <si>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</si>
  <si>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</si>
  <si>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</si>
  <si>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</si>
  <si>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</si>
  <si>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</si>
  <si>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</si>
  <si>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</si>
  <si>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</si>
  <si>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</si>
  <si>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</si>
  <si>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</si>
  <si>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</si>
  <si>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</si>
  <si>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</si>
  <si>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</si>
  <si>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</si>
  <si>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</si>
  <si>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</si>
  <si>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</si>
  <si>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</si>
  <si>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</si>
  <si>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</si>
  <si>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</si>
  <si>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</si>
  <si>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</si>
  <si>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</si>
  <si>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</si>
  <si>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</si>
  <si>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</si>
  <si>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</si>
  <si>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</si>
  <si>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</si>
  <si>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</si>
  <si>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</si>
  <si>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</si>
  <si>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</si>
  <si>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</si>
  <si>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</si>
  <si>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</si>
  <si>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</si>
  <si>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</si>
  <si>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</si>
  <si>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</si>
  <si>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</si>
  <si>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</si>
  <si>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</si>
  <si>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</si>
  <si>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</si>
  <si>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</si>
  <si>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</si>
  <si>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</si>
  <si>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</si>
  <si>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</si>
  <si>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</si>
  <si>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</si>
  <si>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</si>
  <si>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</si>
  <si>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</si>
  <si>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</si>
  <si>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</si>
  <si>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</si>
  <si>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</si>
  <si>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</si>
  <si>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</si>
  <si>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</si>
  <si>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</si>
  <si>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</si>
  <si>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</si>
  <si>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</si>
  <si>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</si>
  <si>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</si>
  <si>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</si>
  <si>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</si>
  <si>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</si>
  <si>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</si>
  <si>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</si>
  <si>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</si>
  <si>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</si>
  <si>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</si>
  <si>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</si>
  <si>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</si>
  <si>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</si>
  <si>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</si>
  <si>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</si>
  <si>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</si>
  <si>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</si>
  <si>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</si>
  <si>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</si>
  <si>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</si>
  <si>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</si>
  <si>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</si>
  <si>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</si>
  <si>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</si>
  <si>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</si>
  <si>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</si>
  <si>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</si>
  <si>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</si>
  <si>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</si>
  <si>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</si>
  <si>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</si>
  <si>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</si>
  <si>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</si>
  <si>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</si>
  <si>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</si>
  <si>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</si>
  <si>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</si>
  <si>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</si>
  <si>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</si>
  <si>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</si>
  <si>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</si>
  <si>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</si>
  <si>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</si>
  <si>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</si>
  <si>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</si>
  <si>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</si>
  <si>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</si>
  <si>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</si>
  <si>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</si>
  <si>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</si>
  <si>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</si>
  <si>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</si>
  <si>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</si>
  <si>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</si>
  <si>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</si>
  <si>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</si>
  <si>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</si>
  <si>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</si>
  <si>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</si>
  <si>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</si>
  <si>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</si>
  <si>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</si>
  <si>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</si>
  <si>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</si>
  <si>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</si>
  <si>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</si>
  <si>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</si>
  <si>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</si>
  <si>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</si>
  <si>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</si>
  <si>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</si>
  <si>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</si>
  <si>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</si>
  <si>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</si>
  <si>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</si>
  <si>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</si>
  <si>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</si>
  <si>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</si>
  <si>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</si>
  <si>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</si>
  <si>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</si>
  <si>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</si>
  <si>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</si>
  <si>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</si>
  <si>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</si>
  <si>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</si>
  <si>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</si>
  <si>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</si>
  <si>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</si>
  <si>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</si>
  <si>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</si>
  <si>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</si>
  <si>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</si>
  <si>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</si>
  <si>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</si>
  <si>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</si>
  <si>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</si>
  <si>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</si>
  <si>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</si>
  <si>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</si>
  <si>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</si>
  <si>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</si>
  <si>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</si>
  <si>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</si>
  <si>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</si>
  <si>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</si>
  <si>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</si>
  <si>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</si>
  <si>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</si>
  <si>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</si>
  <si>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</si>
  <si>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</si>
  <si>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</si>
  <si>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</si>
  <si>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</si>
  <si>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</si>
  <si>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</si>
  <si>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</si>
  <si>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</si>
  <si>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</si>
  <si>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</si>
  <si>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</si>
  <si>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</si>
  <si>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</si>
  <si>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</si>
  <si>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</si>
  <si>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</si>
  <si>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</si>
  <si>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</si>
  <si>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</si>
  <si>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</si>
  <si>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</si>
  <si>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</si>
  <si>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</si>
  <si>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</si>
  <si>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</si>
  <si>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</si>
  <si>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</si>
  <si>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</si>
  <si>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</si>
  <si>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</si>
  <si>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</si>
  <si>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</si>
  <si>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</si>
  <si>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</si>
  <si>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</si>
  <si>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</si>
  <si>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</si>
  <si>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</si>
  <si>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</si>
  <si>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</si>
  <si>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</si>
  <si>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</si>
  <si>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</si>
  <si>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</si>
  <si>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</si>
  <si>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</si>
  <si>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</si>
  <si>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</si>
  <si>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</si>
  <si>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</si>
  <si>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</si>
  <si>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</si>
  <si>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</si>
  <si>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</si>
  <si>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</si>
  <si>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</si>
  <si>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</si>
  <si>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</si>
  <si>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</si>
  <si>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</si>
  <si>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</si>
  <si>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</si>
  <si>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</si>
  <si>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</si>
  <si>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</si>
  <si>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</si>
  <si>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</si>
  <si>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</si>
  <si>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</si>
  <si>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</si>
  <si>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</si>
  <si>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</si>
  <si>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</si>
  <si>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</si>
  <si>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</si>
  <si>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</si>
  <si>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</si>
  <si>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</si>
  <si>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</si>
  <si>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</si>
  <si>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</si>
  <si>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</si>
  <si>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</si>
  <si>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</si>
  <si>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</si>
  <si>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</si>
  <si>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</si>
  <si>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</si>
  <si>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</si>
  <si>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</si>
  <si>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</si>
  <si>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</si>
  <si>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</si>
  <si>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</si>
  <si>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</si>
  <si>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</si>
  <si>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</si>
  <si>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</si>
  <si>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</si>
  <si>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</si>
  <si>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</si>
  <si>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</si>
  <si>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</si>
  <si>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</si>
  <si>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</si>
  <si>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</si>
  <si>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</si>
  <si>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</si>
  <si>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</si>
  <si>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</si>
  <si>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</si>
  <si>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</si>
  <si>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</si>
  <si>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</si>
  <si>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</si>
  <si>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</si>
  <si>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</si>
  <si>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</si>
  <si>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</si>
  <si>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</si>
  <si>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</si>
  <si>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</si>
  <si>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</si>
  <si>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</si>
  <si>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</si>
  <si>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</si>
  <si>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</si>
  <si>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</si>
  <si>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</si>
  <si>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</si>
  <si>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</si>
  <si>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</si>
  <si>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</si>
  <si>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</si>
  <si>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</si>
  <si>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</si>
  <si>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</si>
  <si>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</si>
  <si>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</si>
  <si>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</si>
  <si>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</si>
  <si>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</si>
  <si>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</si>
  <si>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</si>
  <si>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</si>
  <si>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</si>
  <si>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</si>
  <si>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</si>
  <si>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</si>
  <si>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</si>
  <si>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</si>
  <si>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</si>
  <si>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</si>
  <si>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</si>
  <si>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</si>
  <si>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</si>
  <si>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</si>
  <si>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</si>
  <si>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</si>
  <si>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</si>
  <si>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</si>
  <si>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</si>
  <si>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</si>
  <si>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</si>
  <si>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</si>
  <si>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</si>
  <si>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</si>
  <si>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</si>
  <si>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</si>
  <si>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</si>
  <si>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</si>
  <si>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</si>
  <si>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</si>
  <si>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</si>
  <si>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</si>
  <si>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</si>
  <si>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</si>
  <si>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</si>
  <si>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</si>
  <si>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</si>
  <si>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</si>
  <si>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</si>
  <si>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</si>
  <si>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</si>
  <si>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</si>
  <si>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</si>
  <si>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</si>
  <si>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</si>
  <si>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</si>
  <si>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</si>
  <si>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</si>
  <si>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</si>
  <si>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</si>
  <si>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</si>
  <si>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</si>
  <si>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</si>
  <si>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</si>
  <si>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</si>
  <si>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</si>
  <si>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</si>
  <si>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</si>
  <si>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</si>
  <si>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</si>
  <si>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</si>
  <si>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</si>
  <si>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</si>
  <si>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</si>
  <si>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</si>
  <si>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</si>
  <si>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</si>
  <si>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</si>
  <si>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</si>
  <si>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</si>
  <si>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</si>
  <si>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</si>
  <si>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</si>
  <si>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</si>
  <si>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</si>
  <si>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</si>
  <si>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</si>
  <si>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</si>
  <si>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</si>
  <si>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</si>
  <si>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</si>
  <si>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</si>
  <si>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</si>
  <si>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</si>
  <si>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</si>
  <si>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</si>
  <si>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</si>
  <si>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</si>
  <si>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</si>
  <si>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</si>
  <si>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</si>
  <si>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</si>
  <si>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</si>
  <si>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</si>
  <si>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</si>
  <si>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</si>
  <si>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</si>
  <si>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</si>
  <si>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</si>
  <si>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</si>
  <si>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</si>
  <si>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</si>
  <si>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</si>
  <si>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</si>
  <si>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</si>
  <si>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</si>
  <si>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</si>
  <si>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</si>
  <si>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</si>
  <si>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</si>
  <si>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</si>
  <si>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</si>
  <si>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</si>
  <si>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</si>
  <si>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</si>
  <si>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</si>
  <si>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</si>
  <si>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</si>
  <si>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</si>
  <si>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</si>
  <si>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</si>
  <si>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</si>
  <si>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</si>
  <si>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</si>
  <si>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</si>
  <si>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</si>
  <si>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</si>
  <si>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</si>
  <si>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</si>
  <si>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</si>
  <si>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</si>
  <si>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</si>
  <si>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</si>
  <si>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</si>
  <si>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</si>
  <si>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</si>
  <si>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</si>
  <si>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</si>
  <si>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</si>
  <si>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</si>
  <si>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</si>
  <si>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</si>
  <si>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</si>
  <si>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</si>
  <si>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</si>
  <si>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</si>
  <si>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</si>
  <si>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</si>
  <si>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</si>
  <si>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</si>
  <si>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</si>
  <si>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</si>
  <si>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</si>
  <si>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</si>
  <si>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</si>
  <si>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</si>
  <si>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</si>
  <si>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</si>
  <si>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</si>
  <si>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</si>
  <si>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</si>
  <si>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</si>
  <si>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</si>
  <si>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</si>
  <si>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</si>
  <si>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</si>
  <si>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</si>
  <si>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</si>
  <si>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</si>
  <si>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</si>
  <si>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</si>
  <si>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</si>
  <si>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</si>
  <si>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</si>
  <si>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</si>
  <si>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</si>
  <si>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</si>
  <si>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</si>
  <si>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</si>
  <si>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</si>
  <si>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</si>
  <si>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</si>
  <si>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</si>
  <si>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</si>
  <si>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</si>
  <si>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</si>
  <si>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</si>
  <si>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</si>
  <si>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</si>
  <si>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</si>
  <si>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</si>
  <si>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</si>
  <si>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</si>
  <si>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</si>
  <si>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</si>
  <si>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</si>
  <si>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</si>
  <si>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</si>
  <si>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</si>
  <si>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</si>
  <si>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</si>
  <si>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</si>
  <si>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</si>
  <si>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</si>
  <si>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</si>
  <si>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</si>
  <si>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</si>
  <si>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</si>
  <si>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</si>
  <si>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</si>
  <si>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</si>
  <si>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</si>
  <si>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</si>
  <si>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</si>
  <si>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</si>
  <si>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</si>
  <si>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</si>
  <si>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</si>
  <si>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</si>
  <si>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</si>
  <si>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</si>
  <si>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</si>
  <si>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</si>
  <si>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</si>
  <si>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</si>
  <si>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</si>
  <si>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</si>
  <si>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</si>
  <si>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</si>
  <si>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</si>
  <si>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</si>
  <si>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</si>
  <si>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</si>
  <si>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</si>
  <si>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</si>
  <si>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</si>
  <si>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</si>
  <si>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</si>
  <si>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</si>
  <si>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</si>
  <si>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</si>
  <si>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</si>
  <si>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</si>
  <si>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</si>
  <si>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</si>
  <si>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</si>
  <si>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</si>
  <si>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</si>
  <si>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</si>
  <si>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</si>
  <si>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</si>
  <si>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</si>
  <si>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</si>
  <si>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</si>
  <si>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</si>
  <si>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</si>
  <si>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</si>
  <si>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</si>
  <si>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</si>
  <si>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</si>
  <si>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</si>
  <si>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</si>
  <si>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</si>
  <si>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</si>
  <si>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</si>
  <si>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</si>
  <si>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</si>
  <si>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</si>
  <si>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</si>
  <si>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</si>
  <si>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</si>
  <si>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</si>
  <si>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</si>
  <si>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</si>
  <si>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</si>
  <si>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</si>
  <si>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</si>
  <si>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</si>
  <si>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</si>
  <si>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</si>
  <si>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</si>
  <si>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</si>
  <si>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</si>
  <si>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</si>
  <si>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</si>
  <si>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</si>
  <si>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</si>
  <si>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</si>
  <si>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</si>
  <si>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</si>
  <si>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</si>
  <si>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</si>
  <si>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</si>
  <si>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</si>
  <si>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</si>
  <si>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</si>
  <si>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</si>
  <si>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</si>
  <si>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</si>
  <si>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</si>
  <si>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</si>
  <si>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</si>
  <si>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</si>
  <si>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</si>
  <si>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</si>
  <si>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</si>
  <si>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</si>
  <si>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</si>
  <si>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</si>
  <si>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</si>
  <si>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</si>
  <si>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</si>
  <si>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</si>
  <si>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</si>
  <si>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</si>
  <si>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</si>
  <si>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</si>
  <si>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</si>
  <si>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</si>
  <si>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</si>
  <si>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</si>
  <si>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</si>
  <si>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</si>
  <si>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</si>
  <si>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</si>
  <si>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</si>
  <si>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</si>
  <si>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</si>
  <si>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</si>
  <si>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</si>
  <si>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</si>
  <si>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</si>
  <si>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</si>
  <si>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</si>
  <si>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</si>
  <si>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</si>
  <si>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</si>
  <si>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</si>
  <si>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</si>
  <si>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</si>
  <si>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</si>
  <si>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</si>
  <si>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</si>
  <si>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</si>
  <si>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</si>
  <si>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</si>
  <si>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</si>
  <si>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</si>
  <si>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</si>
  <si>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</si>
  <si>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</si>
  <si>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</si>
  <si>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</si>
  <si>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</si>
  <si>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</si>
  <si>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</si>
  <si>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</si>
  <si>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</si>
  <si>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</si>
  <si>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</si>
  <si>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</si>
  <si>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</si>
  <si>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</si>
  <si>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</si>
  <si>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</si>
  <si>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</si>
  <si>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</si>
  <si>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</si>
  <si>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</si>
  <si>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</si>
  <si>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</si>
  <si>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</si>
  <si>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</si>
  <si>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</si>
  <si>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</si>
  <si>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</si>
  <si>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</si>
  <si>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</si>
  <si>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</si>
  <si>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</si>
  <si>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</si>
  <si>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</si>
  <si>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</si>
  <si>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</si>
  <si>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</si>
  <si>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</si>
  <si>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</si>
  <si>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</si>
  <si>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</si>
  <si>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</si>
  <si>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</si>
  <si>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</si>
  <si>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</si>
  <si>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</si>
  <si>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</si>
  <si>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</si>
  <si>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</si>
  <si>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</si>
  <si>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</si>
  <si>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</si>
  <si>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</si>
  <si>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</si>
  <si>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</si>
  <si>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</si>
  <si>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</si>
  <si>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</si>
  <si>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</si>
  <si>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</si>
  <si>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</si>
  <si>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</si>
  <si>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</si>
  <si>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</si>
  <si>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</si>
  <si>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</si>
  <si>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</si>
  <si>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</si>
  <si>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</si>
  <si>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</si>
  <si>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</si>
  <si>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</si>
  <si>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</si>
  <si>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</si>
  <si>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</si>
  <si>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</si>
  <si>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</si>
  <si>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</si>
  <si>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</si>
  <si>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</si>
  <si>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</si>
  <si>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</si>
  <si>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</si>
  <si>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</si>
  <si>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</si>
  <si>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</si>
  <si>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</si>
  <si>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</si>
  <si>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</si>
  <si>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</si>
  <si>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</si>
  <si>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</si>
  <si>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</si>
  <si>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</si>
  <si>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</si>
  <si>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</si>
  <si>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</si>
  <si>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</si>
  <si>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</si>
  <si>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</si>
  <si>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</si>
  <si>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</si>
  <si>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</si>
  <si>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</si>
  <si>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</si>
  <si>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</si>
  <si>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</si>
  <si>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</si>
  <si>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</si>
  <si>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</si>
  <si>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</si>
  <si>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</si>
  <si>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</si>
  <si>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</si>
  <si>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</si>
  <si>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</si>
  <si>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</si>
  <si>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</si>
  <si>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</si>
  <si>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</si>
  <si>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</si>
  <si>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</si>
  <si>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</si>
  <si>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</si>
  <si>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</si>
  <si>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</si>
  <si>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</si>
  <si>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</si>
  <si>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</si>
  <si>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</si>
  <si>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</si>
  <si>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</si>
  <si>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</si>
  <si>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</si>
  <si>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</si>
  <si>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</si>
  <si>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</si>
  <si>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</si>
  <si>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</si>
  <si>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</si>
  <si>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</si>
  <si>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</si>
  <si>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</si>
  <si>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</si>
  <si>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</si>
  <si>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</si>
  <si>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</si>
  <si>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</si>
  <si>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</si>
  <si>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</si>
  <si>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</si>
  <si>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</si>
  <si>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</si>
  <si>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</si>
  <si>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</si>
  <si>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</si>
  <si>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</si>
  <si>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</si>
  <si>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</si>
  <si>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</si>
  <si>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</si>
  <si>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</si>
  <si>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</si>
  <si>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</si>
  <si>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</si>
  <si>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</si>
  <si>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</si>
  <si>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</si>
  <si>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</si>
  <si>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</si>
  <si>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</si>
  <si>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</si>
  <si>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</si>
  <si>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</si>
  <si>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</si>
  <si>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</si>
  <si>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</si>
  <si>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</si>
  <si>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</si>
  <si>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</si>
  <si>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</si>
  <si>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</si>
  <si>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</si>
  <si>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</si>
  <si>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</si>
  <si>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</si>
  <si>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</si>
  <si>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</si>
  <si>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</si>
  <si>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</si>
  <si>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</si>
  <si>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</si>
  <si>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</si>
  <si>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</si>
  <si>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</si>
  <si>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</si>
  <si>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</si>
  <si>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</si>
  <si>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</si>
  <si>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</si>
  <si>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</si>
  <si>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</si>
  <si>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</si>
  <si>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</si>
  <si>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</si>
  <si>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</si>
  <si>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</si>
  <si>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</si>
  <si>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</si>
  <si>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</si>
  <si>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</si>
  <si>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</si>
  <si>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</si>
  <si>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</si>
  <si>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</si>
  <si>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</si>
  <si>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</si>
  <si>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</si>
  <si>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</si>
  <si>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</si>
  <si>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</si>
  <si>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</si>
  <si>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</si>
  <si>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</si>
  <si>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</si>
  <si>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</si>
  <si>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</si>
  <si>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</si>
  <si>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</si>
  <si>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</si>
  <si>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</si>
  <si>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</si>
  <si>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</si>
  <si>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</si>
  <si>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</si>
  <si>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</si>
  <si>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</si>
  <si>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</si>
  <si>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</si>
  <si>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</si>
  <si>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</si>
  <si>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</si>
  <si>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</si>
  <si>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</si>
  <si>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</si>
  <si>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</si>
  <si>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</si>
  <si>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</si>
  <si>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</si>
  <si>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</si>
  <si>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</si>
  <si>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</si>
  <si>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</si>
  <si>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</si>
  <si>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</si>
  <si>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</si>
  <si>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</si>
  <si>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</si>
  <si>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</si>
  <si>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</si>
  <si>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</si>
  <si>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</si>
  <si>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</si>
  <si>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</si>
  <si>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</si>
  <si>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</si>
  <si>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</si>
  <si>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</si>
  <si>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</si>
  <si>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</si>
  <si>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</si>
  <si>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</si>
  <si>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</si>
  <si>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</si>
  <si>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</si>
  <si>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</si>
  <si>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</si>
  <si>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</si>
  <si>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</si>
  <si>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</si>
  <si>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</si>
  <si>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</si>
  <si>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</si>
  <si>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</si>
  <si>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</si>
  <si>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</si>
  <si>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</si>
  <si>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</si>
  <si>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</si>
  <si>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</si>
  <si>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</si>
  <si>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</si>
  <si>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</si>
  <si>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</si>
  <si>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</si>
  <si>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</si>
  <si>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</si>
  <si>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</si>
  <si>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</si>
  <si>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</si>
  <si>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</si>
  <si>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</si>
  <si>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</si>
  <si>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</si>
  <si>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</si>
  <si>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</si>
  <si>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</si>
  <si>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</si>
  <si>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</si>
  <si>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</si>
  <si>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</si>
  <si>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</si>
  <si>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</si>
  <si>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</si>
  <si>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</si>
  <si>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</si>
  <si>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</si>
  <si>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</si>
  <si>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</si>
  <si>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</si>
  <si>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</si>
  <si>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</si>
  <si>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</si>
  <si>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</si>
  <si>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</si>
  <si>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</si>
  <si>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</si>
  <si>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</si>
  <si>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</si>
  <si>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</si>
  <si>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</si>
  <si>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</si>
  <si>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</si>
  <si>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</si>
  <si>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</si>
  <si>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</si>
  <si>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</si>
  <si>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</si>
  <si>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</si>
  <si>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</si>
  <si>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</si>
  <si>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</si>
  <si>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</si>
  <si>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</si>
  <si>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</si>
  <si>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</si>
  <si>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</si>
  <si>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</si>
  <si>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</si>
  <si>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</si>
  <si>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</si>
  <si>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</si>
  <si>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</si>
  <si>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</si>
  <si>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</si>
  <si>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</si>
  <si>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</si>
  <si>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</si>
  <si>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</si>
  <si>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</si>
  <si>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</si>
  <si>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</si>
  <si>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</si>
  <si>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</si>
  <si>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</si>
  <si>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</si>
  <si>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</si>
  <si>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</si>
  <si>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</si>
  <si>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</si>
  <si>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</si>
  <si>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</si>
  <si>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</si>
  <si>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</si>
  <si>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</si>
  <si>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</si>
  <si>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</si>
  <si>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</si>
  <si>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</si>
  <si>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</si>
  <si>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</si>
  <si>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</si>
  <si>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</si>
  <si>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</si>
  <si>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</si>
  <si>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</si>
  <si>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</si>
  <si>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</si>
  <si>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</si>
  <si>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</si>
  <si>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</si>
  <si>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</si>
  <si>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</si>
  <si>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</si>
  <si>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</si>
  <si>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</si>
  <si>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</si>
  <si>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</si>
  <si>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</si>
  <si>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</si>
  <si>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</si>
  <si>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</si>
  <si>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</si>
  <si>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</si>
  <si>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</si>
  <si>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</si>
  <si>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</si>
  <si>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</si>
  <si>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</si>
  <si>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</si>
  <si>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</si>
  <si>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</si>
  <si>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</si>
  <si>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</si>
  <si>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</si>
  <si>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</si>
  <si>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</si>
  <si>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</si>
  <si>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</si>
  <si>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</si>
  <si>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</si>
  <si>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</si>
  <si>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</si>
  <si>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</si>
  <si>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</si>
  <si>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</si>
  <si>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</si>
  <si>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</si>
  <si>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</si>
  <si>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</si>
  <si>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</si>
  <si>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</si>
  <si>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</si>
  <si>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</si>
  <si>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</si>
  <si>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</si>
  <si>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</si>
  <si>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</si>
  <si>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</si>
  <si>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</si>
  <si>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</si>
  <si>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</si>
  <si>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</si>
  <si>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</si>
  <si>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</si>
  <si>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</si>
  <si>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</si>
  <si>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</si>
  <si>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</si>
  <si>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</si>
  <si>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</si>
  <si>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</si>
  <si>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</si>
  <si>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</si>
  <si>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</si>
  <si>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</si>
  <si>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</si>
  <si>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</si>
  <si>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</si>
  <si>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</si>
  <si>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</si>
  <si>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</si>
  <si>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</si>
  <si>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</si>
  <si>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</si>
  <si>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</si>
  <si>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</si>
  <si>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</si>
  <si>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</si>
  <si>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</si>
  <si>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</si>
  <si>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</si>
  <si>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</si>
  <si>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</si>
  <si>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</si>
  <si>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</si>
  <si>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</si>
  <si>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</si>
  <si>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</si>
  <si>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</si>
  <si>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</si>
  <si>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</si>
  <si>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</si>
  <si>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</si>
  <si>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</si>
  <si>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</si>
  <si>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</si>
  <si>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</si>
  <si>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</si>
  <si>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</si>
  <si>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</si>
  <si>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</si>
  <si>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</si>
  <si>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</si>
  <si>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</si>
  <si>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</si>
  <si>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</si>
  <si>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</si>
  <si>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</si>
  <si>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</si>
  <si>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</si>
  <si>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</si>
  <si>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</si>
  <si>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</si>
  <si>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</si>
  <si>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</si>
  <si>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</si>
  <si>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</si>
  <si>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</si>
  <si>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</si>
  <si>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</si>
  <si>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</si>
  <si>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</si>
  <si>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</si>
  <si>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</si>
  <si>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</si>
  <si>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</si>
  <si>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</si>
  <si>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</si>
  <si>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</si>
  <si>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</si>
  <si>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</si>
  <si>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</si>
  <si>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</si>
  <si>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</si>
  <si>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</si>
  <si>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</si>
  <si>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</si>
  <si>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</si>
  <si>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</si>
  <si>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</si>
  <si>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</si>
  <si>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</si>
  <si>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</si>
  <si>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</si>
  <si>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</si>
  <si>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</si>
  <si>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</si>
  <si>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</si>
  <si>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</si>
  <si>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</si>
  <si>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</si>
  <si>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</si>
  <si>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</si>
  <si>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</si>
  <si>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</si>
  <si>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</si>
  <si>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</si>
  <si>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</si>
  <si>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</si>
  <si>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</si>
  <si>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</si>
  <si>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</si>
  <si>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</si>
  <si>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</si>
  <si>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</si>
  <si>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</si>
  <si>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</si>
  <si>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</si>
  <si>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</si>
  <si>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</si>
  <si>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</si>
  <si>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</si>
  <si>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</si>
  <si>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</si>
  <si>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</si>
  <si>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</si>
  <si>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</si>
  <si>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</si>
  <si>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</si>
  <si>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</si>
  <si>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</si>
  <si>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</si>
  <si>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</si>
  <si>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</si>
  <si>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</si>
  <si>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</si>
  <si>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</si>
  <si>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</si>
  <si>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</si>
  <si>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</si>
  <si>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</si>
  <si>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</si>
  <si>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</si>
  <si>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</si>
  <si>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</si>
  <si>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</si>
  <si>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</si>
  <si>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</si>
  <si>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</si>
  <si>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</si>
  <si>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</si>
  <si>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</si>
  <si>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</si>
  <si>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</si>
  <si>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</si>
  <si>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</si>
  <si>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</si>
  <si>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</si>
  <si>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</si>
  <si>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</si>
  <si>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</si>
  <si>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</si>
  <si>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</si>
  <si>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</si>
  <si>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</si>
  <si>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</si>
  <si>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</si>
  <si>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</si>
  <si>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</si>
  <si>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</si>
  <si>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</si>
  <si>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</si>
  <si>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</si>
  <si>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</si>
  <si>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</si>
  <si>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</si>
  <si>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</si>
  <si>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</si>
  <si>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</si>
  <si>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</si>
  <si>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</si>
  <si>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</si>
  <si>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</si>
  <si>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</si>
  <si>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</si>
  <si>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</si>
  <si>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</si>
  <si>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</si>
  <si>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</si>
  <si>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</si>
  <si>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</si>
  <si>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</si>
  <si>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</si>
  <si>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</si>
  <si>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</si>
  <si>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</si>
  <si>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</si>
  <si>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</si>
  <si>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</si>
  <si>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</si>
  <si>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</si>
  <si>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</si>
  <si>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</si>
  <si>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</si>
  <si>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</si>
  <si>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</si>
  <si>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</si>
  <si>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</si>
  <si>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</si>
  <si>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</si>
  <si>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</si>
  <si>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</si>
  <si>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</si>
  <si>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</si>
  <si>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</si>
  <si>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</si>
  <si>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</si>
  <si>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</si>
  <si>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</si>
  <si>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</si>
  <si>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</si>
  <si>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</si>
  <si>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</si>
  <si>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</si>
  <si>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</si>
  <si>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</si>
  <si>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</si>
  <si>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</si>
  <si>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</si>
  <si>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</si>
  <si>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</si>
  <si>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</si>
  <si>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</si>
  <si>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</si>
  <si>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</si>
  <si>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</si>
  <si>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</si>
  <si>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</si>
  <si>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</si>
  <si>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</si>
  <si>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</si>
  <si>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</si>
  <si>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</si>
  <si>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</si>
  <si>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</si>
  <si>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</si>
  <si>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</si>
  <si>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</si>
  <si>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</si>
  <si>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</si>
  <si>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</si>
  <si>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</si>
  <si>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</si>
  <si>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</si>
  <si>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</si>
  <si>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</si>
  <si>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</si>
  <si>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</si>
  <si>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</si>
  <si>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</si>
  <si>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</si>
  <si>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</si>
  <si>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</si>
  <si>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</si>
  <si>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</si>
  <si>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</si>
  <si>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</si>
  <si>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</si>
  <si>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</si>
  <si>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</si>
  <si>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</si>
  <si>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</si>
  <si>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</si>
  <si>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</si>
  <si>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</si>
  <si>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</si>
  <si>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</si>
  <si>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</si>
  <si>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</si>
  <si>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</si>
  <si>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</si>
  <si>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</si>
  <si>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</si>
  <si>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</si>
  <si>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</si>
  <si>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</si>
  <si>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</si>
  <si>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</si>
  <si>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</si>
  <si>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</si>
  <si>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</si>
  <si>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</si>
  <si>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</si>
  <si>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</si>
  <si>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</si>
  <si>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</si>
  <si>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</si>
  <si>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</si>
  <si>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</si>
  <si>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</si>
  <si>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</si>
  <si>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</si>
  <si>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</si>
  <si>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</si>
  <si>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</si>
  <si>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</si>
  <si>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</si>
  <si>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</si>
  <si>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</si>
  <si>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</si>
  <si>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</si>
  <si>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</si>
  <si>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</si>
  <si>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</si>
  <si>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</si>
  <si>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</si>
  <si>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</si>
  <si>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</si>
  <si>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</si>
  <si>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</si>
  <si>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</si>
  <si>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</si>
  <si>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</si>
  <si>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</si>
  <si>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</si>
  <si>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</si>
  <si>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</si>
  <si>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</si>
  <si>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</si>
  <si>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</si>
  <si>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</si>
  <si>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</si>
  <si>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</si>
  <si>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</si>
  <si>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</si>
  <si>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</si>
  <si>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</si>
  <si>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</si>
  <si>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</si>
  <si>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</si>
  <si>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</si>
  <si>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</si>
  <si>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</si>
  <si>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</si>
  <si>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</si>
  <si>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</si>
  <si>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</si>
  <si>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</si>
  <si>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</si>
  <si>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</si>
  <si>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</si>
  <si>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</si>
  <si>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</si>
  <si>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</si>
  <si>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</si>
  <si>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</si>
  <si>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</si>
  <si>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</si>
  <si>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</si>
  <si>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</si>
  <si>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</si>
  <si>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</si>
  <si>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</si>
  <si>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</si>
  <si>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</si>
  <si>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</si>
  <si>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</si>
  <si>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</si>
  <si>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</si>
  <si>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</si>
  <si>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</si>
  <si>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</si>
  <si>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</si>
  <si>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</si>
  <si>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</si>
  <si>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</si>
  <si>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</si>
  <si>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</si>
  <si>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</si>
  <si>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</si>
  <si>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</si>
  <si>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</si>
  <si>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</si>
  <si>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</si>
  <si>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</si>
  <si>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</si>
  <si>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</si>
  <si>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</si>
  <si>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</si>
  <si>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</si>
  <si>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</si>
  <si>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</si>
  <si>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</si>
  <si>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</si>
  <si>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</si>
  <si>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</si>
  <si>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</si>
  <si>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</si>
  <si>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</si>
  <si>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</si>
  <si>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</si>
  <si>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</si>
  <si>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</si>
  <si>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</si>
  <si>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</si>
  <si>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</si>
  <si>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</si>
  <si>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</si>
  <si>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</si>
  <si>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</si>
  <si>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</si>
  <si>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</si>
  <si>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</si>
  <si>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</si>
  <si>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</si>
  <si>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</si>
  <si>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</si>
  <si>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</si>
  <si>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</si>
  <si>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</si>
  <si>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</si>
  <si>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</si>
  <si>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</si>
  <si>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</si>
  <si>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</si>
  <si>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</si>
  <si>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</si>
  <si>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</si>
  <si>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</si>
  <si>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</si>
  <si>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</si>
  <si>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</si>
  <si>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</si>
  <si>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</si>
  <si>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</si>
  <si>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</si>
  <si>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</si>
  <si>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</si>
  <si>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</si>
  <si>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</si>
  <si>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</si>
  <si>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</si>
  <si>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</si>
  <si>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</si>
  <si>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</si>
  <si>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</si>
  <si>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</si>
  <si>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</si>
  <si>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</si>
  <si>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</si>
  <si>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</si>
  <si>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</si>
  <si>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</si>
  <si>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</si>
  <si>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</si>
  <si>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</si>
  <si>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</si>
  <si>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</si>
  <si>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</si>
  <si>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</si>
  <si>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</si>
  <si>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</si>
  <si>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</si>
  <si>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</si>
  <si>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</si>
  <si>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</si>
  <si>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</si>
  <si>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</si>
  <si>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</si>
  <si>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</si>
  <si>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</si>
  <si>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</si>
  <si>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</si>
  <si>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</si>
  <si>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</si>
  <si>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</si>
  <si>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</si>
  <si>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</si>
  <si>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</si>
  <si>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</si>
  <si>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</si>
  <si>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</si>
  <si>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</si>
  <si>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</si>
  <si>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</si>
  <si>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</si>
  <si>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</si>
  <si>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</si>
  <si>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</si>
  <si>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</si>
  <si>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</si>
  <si>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</si>
  <si>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</si>
  <si>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</si>
  <si>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</si>
  <si>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</si>
  <si>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</si>
  <si>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</si>
  <si>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</si>
  <si>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</si>
  <si>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</si>
  <si>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</si>
  <si>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</si>
  <si>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</si>
  <si>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</si>
  <si>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</si>
  <si>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</si>
  <si>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</si>
  <si>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</si>
  <si>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</si>
  <si>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</si>
  <si>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</si>
  <si>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</si>
  <si>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</si>
  <si>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</si>
  <si>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</si>
  <si>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</si>
  <si>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</si>
  <si>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</si>
  <si>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</si>
  <si>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</si>
  <si>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</si>
  <si>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</si>
  <si>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</si>
  <si>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</si>
  <si>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</si>
  <si>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</si>
  <si>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</si>
  <si>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</si>
  <si>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</si>
  <si>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</si>
  <si>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</si>
  <si>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</si>
  <si>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</si>
  <si>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</si>
  <si>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</si>
  <si>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</si>
  <si>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</si>
  <si>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</si>
  <si>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</si>
  <si>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</si>
  <si>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</si>
  <si>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</si>
  <si>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</si>
  <si>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</si>
  <si>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</si>
  <si>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</si>
  <si>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</si>
  <si>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</si>
  <si>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</si>
  <si>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</si>
  <si>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</si>
  <si>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</si>
  <si>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</si>
  <si>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</si>
  <si>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</si>
  <si>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</si>
  <si>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</si>
  <si>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</si>
  <si>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</si>
  <si>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</si>
  <si>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</si>
  <si>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</si>
  <si>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</si>
  <si>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</si>
  <si>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</si>
  <si>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</si>
  <si>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</si>
  <si>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</si>
  <si>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</si>
  <si>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</si>
  <si>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</si>
  <si>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</si>
  <si>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</si>
  <si>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</si>
  <si>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</si>
  <si>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</si>
  <si>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</si>
  <si>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</si>
  <si>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</si>
  <si>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</si>
  <si>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</si>
  <si>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</si>
  <si>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</si>
  <si>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</si>
  <si>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</si>
  <si>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</si>
  <si>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</si>
  <si>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</si>
  <si>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</si>
  <si>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</si>
  <si>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</si>
  <si>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</si>
  <si>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</si>
  <si>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</si>
  <si>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</si>
  <si>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</si>
  <si>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</si>
  <si>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</si>
  <si>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</si>
  <si>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</si>
  <si>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</si>
  <si>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</si>
  <si>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</si>
  <si>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</si>
  <si>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</si>
  <si>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</si>
  <si>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</si>
  <si>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</si>
  <si>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</si>
  <si>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</si>
  <si>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</si>
  <si>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</si>
  <si>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</si>
  <si>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</si>
  <si>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</si>
  <si>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</si>
  <si>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</si>
  <si>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</si>
  <si>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</si>
  <si>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</si>
  <si>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</si>
  <si>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</si>
  <si>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</si>
  <si>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</si>
  <si>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</si>
  <si>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</si>
  <si>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</si>
  <si>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</si>
  <si>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</si>
  <si>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</si>
  <si>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</si>
  <si>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</si>
  <si>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</si>
  <si>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</si>
  <si>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</si>
  <si>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</si>
  <si>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</si>
  <si>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</si>
  <si>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</si>
  <si>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</si>
  <si>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</si>
  <si>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</si>
  <si>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</si>
  <si>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</si>
  <si>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</si>
  <si>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</si>
  <si>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</si>
  <si>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</si>
  <si>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</si>
  <si>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</si>
  <si>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</si>
  <si>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</si>
  <si>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</si>
  <si>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</si>
  <si>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</si>
  <si>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</si>
  <si>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</si>
  <si>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</si>
  <si>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</si>
  <si>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</si>
  <si>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</si>
  <si>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</si>
  <si>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</si>
  <si>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</si>
  <si>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</si>
  <si>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</si>
  <si>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</si>
  <si>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</si>
  <si>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</si>
  <si>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</si>
  <si>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</si>
  <si>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</si>
  <si>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</si>
  <si>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</si>
  <si>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</si>
  <si>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</si>
  <si>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</si>
  <si>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</si>
  <si>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</si>
  <si>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</si>
  <si>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</si>
  <si>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</si>
  <si>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</si>
  <si>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</si>
  <si>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</si>
  <si>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</si>
  <si>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</si>
  <si>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</si>
  <si>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</si>
  <si>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</si>
  <si>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</si>
  <si>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</si>
  <si>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</si>
  <si>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</si>
  <si>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</si>
  <si>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</si>
  <si>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</si>
  <si>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</si>
  <si>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</si>
  <si>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</si>
  <si>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</si>
  <si>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</si>
  <si>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</si>
  <si>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</si>
  <si>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</si>
  <si>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</si>
  <si>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</si>
  <si>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</si>
  <si>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</si>
  <si>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</si>
  <si>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</si>
  <si>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</si>
  <si>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</si>
  <si>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</si>
  <si>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</si>
  <si>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</si>
  <si>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</si>
  <si>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</si>
  <si>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</si>
  <si>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</si>
  <si>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</si>
  <si>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</si>
  <si>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</si>
  <si>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</si>
  <si>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</si>
  <si>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</si>
  <si>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</si>
  <si>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</si>
  <si>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</si>
  <si>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</si>
  <si>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</si>
  <si>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</si>
  <si>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</si>
  <si>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</si>
  <si>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</si>
  <si>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</si>
  <si>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</si>
  <si>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</si>
  <si>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</si>
  <si>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</si>
  <si>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</si>
  <si>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</si>
  <si>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</si>
  <si>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</si>
  <si>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</si>
  <si>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</si>
  <si>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</si>
  <si>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</si>
  <si>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</si>
  <si>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</si>
  <si>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</si>
  <si>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</si>
  <si>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</si>
  <si>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</si>
  <si>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</si>
  <si>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</si>
  <si>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</si>
  <si>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</si>
  <si>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</si>
  <si>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</si>
  <si>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</si>
  <si>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</si>
  <si>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</si>
  <si>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</si>
  <si>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</si>
  <si>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</si>
  <si>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</si>
  <si>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</si>
  <si>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</si>
  <si>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</si>
  <si>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</si>
  <si>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</si>
  <si>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</si>
  <si>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</si>
  <si>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</si>
  <si>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</si>
  <si>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</si>
  <si>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</si>
  <si>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</si>
  <si>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</si>
  <si>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</si>
  <si>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</si>
  <si>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</si>
  <si>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</si>
  <si>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</si>
  <si>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</si>
  <si>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</si>
  <si>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</si>
  <si>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</si>
  <si>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</si>
  <si>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</si>
  <si>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</si>
  <si>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</si>
  <si>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</si>
  <si>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</si>
  <si>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</si>
  <si>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</si>
  <si>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</si>
  <si>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</si>
  <si>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</si>
  <si>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</si>
  <si>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</si>
  <si>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</si>
  <si>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</si>
  <si>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</si>
  <si>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</si>
  <si>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</si>
  <si>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</si>
  <si>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</si>
  <si>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</si>
  <si>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</si>
  <si>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</si>
  <si>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</si>
  <si>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</si>
  <si>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</si>
  <si>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</si>
  <si>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</si>
  <si>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</si>
  <si>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</si>
  <si>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</si>
  <si>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</si>
  <si>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</si>
  <si>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</si>
  <si>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</si>
  <si>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</si>
  <si>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</si>
  <si>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</si>
  <si>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</si>
  <si>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</si>
  <si>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</si>
  <si>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</si>
  <si>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</si>
  <si>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</si>
  <si>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</si>
  <si>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</si>
  <si>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</si>
  <si>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</si>
  <si>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</si>
  <si>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</si>
  <si>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</si>
  <si>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</si>
  <si>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</si>
  <si>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</si>
  <si>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</si>
  <si>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</si>
  <si>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</si>
  <si>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</si>
  <si>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</si>
  <si>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</si>
  <si>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</si>
  <si>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</si>
  <si>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</si>
  <si>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</si>
  <si>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</si>
  <si>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</si>
  <si>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</si>
  <si>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</si>
  <si>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</si>
  <si>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</si>
  <si>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</si>
  <si>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</si>
  <si>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</si>
  <si>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</si>
  <si>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</si>
  <si>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</si>
  <si>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</si>
  <si>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</si>
  <si>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</si>
  <si>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</si>
  <si>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</si>
  <si>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</si>
  <si>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</si>
  <si>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</si>
  <si>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</si>
  <si>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</si>
  <si>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</si>
  <si>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</si>
  <si>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</si>
  <si>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</si>
  <si>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</si>
  <si>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</si>
  <si>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</si>
  <si>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</si>
  <si>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</si>
  <si>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</si>
  <si>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</si>
  <si>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</si>
  <si>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</si>
  <si>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</si>
  <si>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</si>
  <si>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</si>
  <si>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</si>
  <si>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</si>
  <si>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</si>
  <si>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</si>
  <si>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</si>
  <si>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</si>
  <si>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</si>
  <si>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</si>
  <si>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</si>
  <si>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</si>
  <si>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</si>
  <si>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</si>
  <si>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</si>
  <si>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</si>
  <si>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</si>
  <si>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</si>
  <si>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</si>
  <si>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</si>
  <si>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</si>
  <si>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</si>
  <si>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</si>
  <si>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</si>
  <si>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</si>
  <si>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</si>
  <si>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</si>
  <si>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</si>
  <si>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</si>
  <si>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</si>
  <si>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</si>
  <si>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</si>
  <si>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</si>
  <si>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</si>
  <si>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</si>
  <si>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</si>
  <si>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</si>
  <si>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</si>
  <si>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</si>
  <si>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</si>
  <si>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</si>
  <si>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</si>
  <si>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</si>
  <si>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</si>
  <si>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</si>
  <si>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</si>
  <si>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</si>
  <si>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</si>
  <si>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</si>
  <si>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</si>
  <si>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</si>
  <si>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</si>
  <si>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</si>
  <si>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</si>
  <si>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</si>
  <si>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</si>
  <si>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</si>
  <si>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</si>
  <si>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</si>
  <si>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</si>
  <si>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</si>
  <si>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</si>
  <si>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</si>
  <si>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</si>
  <si>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</si>
  <si>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</si>
  <si>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</si>
  <si>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</si>
  <si>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</si>
  <si>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</si>
  <si>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</si>
  <si>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</si>
  <si>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</si>
  <si>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</si>
  <si>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</si>
  <si>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</si>
  <si>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</si>
  <si>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</si>
  <si>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</si>
  <si>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</si>
  <si>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</si>
  <si>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</si>
  <si>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</si>
  <si>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</si>
  <si>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</si>
  <si>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</si>
  <si>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</si>
  <si>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</si>
  <si>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</si>
  <si>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</si>
  <si>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</si>
  <si>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</si>
  <si>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</si>
  <si>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</si>
  <si>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</si>
  <si>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</si>
  <si>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</si>
  <si>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</si>
  <si>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</si>
  <si>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</si>
  <si>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</si>
  <si>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</si>
  <si>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</si>
  <si>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</si>
  <si>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</si>
  <si>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</si>
  <si>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</si>
  <si>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</si>
  <si>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</si>
  <si>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</si>
  <si>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</si>
  <si>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</si>
  <si>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</si>
  <si>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</si>
  <si>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</si>
  <si>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</si>
  <si>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</si>
  <si>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</si>
  <si>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</si>
  <si>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</si>
  <si>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</si>
  <si>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</si>
  <si>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</si>
  <si>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</si>
  <si>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</si>
  <si>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</si>
  <si>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</si>
  <si>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</si>
  <si>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</si>
  <si>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</si>
  <si>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</si>
  <si>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</si>
  <si>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</si>
  <si>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</si>
  <si>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</si>
  <si>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</si>
  <si>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</si>
  <si>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</si>
  <si>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</si>
  <si>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</si>
  <si>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</si>
  <si>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</si>
  <si>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</si>
  <si>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</si>
  <si>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</si>
  <si>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</si>
  <si>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</si>
  <si>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</si>
  <si>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</si>
  <si>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</si>
  <si>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</si>
  <si>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</si>
  <si>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</si>
  <si>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</si>
  <si>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</si>
  <si>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</si>
  <si>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</si>
  <si>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</si>
  <si>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</si>
  <si>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</si>
  <si>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</si>
  <si>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</si>
  <si>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</si>
  <si>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</si>
  <si>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</si>
  <si>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</si>
  <si>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</si>
  <si>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</si>
  <si>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</si>
  <si>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</si>
  <si>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</si>
  <si>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</si>
  <si>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</si>
  <si>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</si>
  <si>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</si>
  <si>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</si>
  <si>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</si>
  <si>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</si>
  <si>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</si>
  <si>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</si>
  <si>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</si>
  <si>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</si>
  <si>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</si>
  <si>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</si>
  <si>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</si>
  <si>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</si>
  <si>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</si>
  <si>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</si>
  <si>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</si>
  <si>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</si>
  <si>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</si>
  <si>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</si>
  <si>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</si>
  <si>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</si>
  <si>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</si>
  <si>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</si>
  <si>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</si>
  <si>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</si>
  <si>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</si>
  <si>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</si>
  <si>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</si>
  <si>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</si>
  <si>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</si>
  <si>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</si>
  <si>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</si>
  <si>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</si>
  <si>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</si>
  <si>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</si>
  <si>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</si>
  <si>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</si>
  <si>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</si>
  <si>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</si>
  <si>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</si>
  <si>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</si>
  <si>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</si>
  <si>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</si>
  <si>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</si>
  <si>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</si>
  <si>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</si>
  <si>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</si>
  <si>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</si>
  <si>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</si>
  <si>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</si>
  <si>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</si>
  <si>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</si>
  <si>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</si>
  <si>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</si>
  <si>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</si>
  <si>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</si>
  <si>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</si>
  <si>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</si>
  <si>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</si>
  <si>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</si>
  <si>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</si>
  <si>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</si>
  <si>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</si>
  <si>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</si>
  <si>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</si>
  <si>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</si>
  <si>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</si>
  <si>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</si>
  <si>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</si>
  <si>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</si>
  <si>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</si>
  <si>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</si>
  <si>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</si>
  <si>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</si>
  <si>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</si>
  <si>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</si>
  <si>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</si>
  <si>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</si>
  <si>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</si>
  <si>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</si>
  <si>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</si>
  <si>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</si>
  <si>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</si>
  <si>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</si>
  <si>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</si>
  <si>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</si>
  <si>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</si>
  <si>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</si>
  <si>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</si>
  <si>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</si>
  <si>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</si>
  <si>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</si>
  <si>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</si>
  <si>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</si>
  <si>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</si>
  <si>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</si>
  <si>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</si>
  <si>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</si>
  <si>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</si>
  <si>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</si>
  <si>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</si>
  <si>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</si>
  <si>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</si>
  <si>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</si>
  <si>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</si>
  <si>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</si>
  <si>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</si>
  <si>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</si>
  <si>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</si>
  <si>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</si>
  <si>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</si>
  <si>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</si>
  <si>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</si>
  <si>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</si>
  <si>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</si>
  <si>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</si>
  <si>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</si>
  <si>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</si>
  <si>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</si>
  <si>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</si>
  <si>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</si>
  <si>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</si>
  <si>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</si>
  <si>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</si>
  <si>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</si>
  <si>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</si>
  <si>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</si>
  <si>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</si>
  <si>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</si>
  <si>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</si>
  <si>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</si>
  <si>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</si>
  <si>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</si>
  <si>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</si>
  <si>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</si>
  <si>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</si>
  <si>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</si>
  <si>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</si>
  <si>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</si>
  <si>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</si>
  <si>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</si>
  <si>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</si>
  <si>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</si>
  <si>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</si>
  <si>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</si>
  <si>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</si>
  <si>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</si>
  <si>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</si>
  <si>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</si>
  <si>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</si>
  <si>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</si>
  <si>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</si>
  <si>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</si>
  <si>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</si>
  <si>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</si>
  <si>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</si>
  <si>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</si>
  <si>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</si>
  <si>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</si>
  <si>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</si>
  <si>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</si>
  <si>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</si>
  <si>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</si>
  <si>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</si>
  <si>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</si>
  <si>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</si>
  <si>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</si>
  <si>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</si>
  <si>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</si>
  <si>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</si>
  <si>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</si>
  <si>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</si>
  <si>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</si>
  <si>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</si>
  <si>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</si>
  <si>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</si>
  <si>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</si>
  <si>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</si>
  <si>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</si>
  <si>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</si>
  <si>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</si>
  <si>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</si>
  <si>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</si>
  <si>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</si>
  <si>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</si>
  <si>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</si>
  <si>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</si>
  <si>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</si>
  <si>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</si>
  <si>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</si>
  <si>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</si>
  <si>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</si>
  <si>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</si>
  <si>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</si>
  <si>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</si>
  <si>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</si>
  <si>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</si>
  <si>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</si>
  <si>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</si>
  <si>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</si>
  <si>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</si>
  <si>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</si>
  <si>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</si>
  <si>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</si>
  <si>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</si>
  <si>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</si>
  <si>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</si>
  <si>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</si>
  <si>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</si>
  <si>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</si>
  <si>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</si>
  <si>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</si>
  <si>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</si>
  <si>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</si>
  <si>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</si>
  <si>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</si>
  <si>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</si>
  <si>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</si>
  <si>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</si>
  <si>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</si>
  <si>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</si>
  <si>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</si>
  <si>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</si>
  <si>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</si>
  <si>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</si>
  <si>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</si>
  <si>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</si>
  <si>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</si>
  <si>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</si>
  <si>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</si>
  <si>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</si>
  <si>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</si>
  <si>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</si>
  <si>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</si>
  <si>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</si>
  <si>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</si>
  <si>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</si>
  <si>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</si>
  <si>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</si>
  <si>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</si>
  <si>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</si>
  <si>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</si>
  <si>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</si>
  <si>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</si>
  <si>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</si>
  <si>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</si>
  <si>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</si>
  <si>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</si>
  <si>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</si>
  <si>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</si>
  <si>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</si>
  <si>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</si>
  <si>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</si>
  <si>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</si>
  <si>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</si>
  <si>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</si>
  <si>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</si>
  <si>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</si>
  <si>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</si>
  <si>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</si>
  <si>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</si>
  <si>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</si>
  <si>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</si>
  <si>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</si>
  <si>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</si>
  <si>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</si>
  <si>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</si>
  <si>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</si>
  <si>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</si>
  <si>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</si>
  <si>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</si>
  <si>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</si>
  <si>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</si>
  <si>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</si>
  <si>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</si>
  <si>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</si>
  <si>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</si>
  <si>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</si>
  <si>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</si>
  <si>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</si>
  <si>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</si>
  <si>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</si>
  <si>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</si>
  <si>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</si>
  <si>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</si>
  <si>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</si>
  <si>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</si>
  <si>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</si>
  <si>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</si>
  <si>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</si>
  <si>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</si>
  <si>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</si>
  <si>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</si>
  <si>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</si>
  <si>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</si>
  <si>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</si>
  <si>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</si>
  <si>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</si>
  <si>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</si>
  <si>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</si>
  <si>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</si>
  <si>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</si>
  <si>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</si>
  <si>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</si>
  <si>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</si>
  <si>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</si>
  <si>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</si>
  <si>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</si>
  <si>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</si>
  <si>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</si>
  <si>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</si>
  <si>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</si>
  <si>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</si>
  <si>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</si>
  <si>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</si>
  <si>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</si>
  <si>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</si>
  <si>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</si>
  <si>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</si>
  <si>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</si>
  <si>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</si>
  <si>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</si>
  <si>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</si>
  <si>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</si>
  <si>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</si>
  <si>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</si>
  <si>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</si>
  <si>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</si>
  <si>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</si>
  <si>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</si>
  <si>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</si>
  <si>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</si>
  <si>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</si>
  <si>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</si>
  <si>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</si>
  <si>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</si>
  <si>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</si>
  <si>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</si>
  <si>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</si>
  <si>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</si>
  <si>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</si>
  <si>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</si>
  <si>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</si>
  <si>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</si>
  <si>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</si>
  <si>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</si>
  <si>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</si>
  <si>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</si>
  <si>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</si>
  <si>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</si>
  <si>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</si>
  <si>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</si>
  <si>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</si>
  <si>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</si>
  <si>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</si>
  <si>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</si>
  <si>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</si>
  <si>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</si>
  <si>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</si>
  <si>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</si>
  <si>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</si>
  <si>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</si>
  <si>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</si>
  <si>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</si>
  <si>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</si>
  <si>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</si>
  <si>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</si>
  <si>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</si>
  <si>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</si>
  <si>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</si>
  <si>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</si>
  <si>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</si>
  <si>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</si>
  <si>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</si>
  <si>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</si>
  <si>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</si>
  <si>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</si>
  <si>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</si>
  <si>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</si>
  <si>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</si>
  <si>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</si>
  <si>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</si>
  <si>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</si>
  <si>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</si>
  <si>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</si>
  <si>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</si>
  <si>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</si>
  <si>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</si>
  <si>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</si>
  <si>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</si>
  <si>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</si>
  <si>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</si>
  <si>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</si>
  <si>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</si>
  <si>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</si>
  <si>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</si>
  <si>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</si>
  <si>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</si>
  <si>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</si>
  <si>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</si>
  <si>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</si>
  <si>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</si>
  <si>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</si>
  <si>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</si>
  <si>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</si>
  <si>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</si>
  <si>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</si>
  <si>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</si>
  <si>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</si>
  <si>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</si>
  <si>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</si>
  <si>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</si>
  <si>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</si>
  <si>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</si>
  <si>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</si>
  <si>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</si>
  <si>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</si>
  <si>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</si>
  <si>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</si>
  <si>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</si>
  <si>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</si>
  <si>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</si>
  <si>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</si>
  <si>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</si>
  <si>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</si>
  <si>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</si>
  <si>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</si>
  <si>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</si>
  <si>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</si>
  <si>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</si>
  <si>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</si>
  <si>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</si>
  <si>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</si>
  <si>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</si>
  <si>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</si>
  <si>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</si>
  <si>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</si>
  <si>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</si>
  <si>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</si>
  <si>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</si>
  <si>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</si>
  <si>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</si>
  <si>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</si>
  <si>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</si>
  <si>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</si>
  <si>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</si>
  <si>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</si>
  <si>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</si>
  <si>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</si>
  <si>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</si>
  <si>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</si>
  <si>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</si>
  <si>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</si>
  <si>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</si>
  <si>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</si>
  <si>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</si>
  <si>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</si>
  <si>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</si>
  <si>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</si>
  <si>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</si>
  <si>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</si>
  <si>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</si>
  <si>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</si>
  <si>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</si>
  <si>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</si>
  <si>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</si>
  <si>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</si>
  <si>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</si>
  <si>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</si>
  <si>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</si>
  <si>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</si>
  <si>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</si>
  <si>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</si>
  <si>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</si>
  <si>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</si>
  <si>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</si>
  <si>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</si>
  <si>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</si>
  <si>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</si>
  <si>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</si>
  <si>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</si>
  <si>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</si>
  <si>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</si>
  <si>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</si>
  <si>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</si>
  <si>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</si>
  <si>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</si>
  <si>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</si>
  <si>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</si>
  <si>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</si>
  <si>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</si>
  <si>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</si>
  <si>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</si>
  <si>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</si>
  <si>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</si>
  <si>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</si>
  <si>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</si>
  <si>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</si>
  <si>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</si>
  <si>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</si>
  <si>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</si>
  <si>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</si>
  <si>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</si>
  <si>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</si>
  <si>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</si>
  <si>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</si>
  <si>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</si>
  <si>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</si>
  <si>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</si>
  <si>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</si>
  <si>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</si>
  <si>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</si>
  <si>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</si>
  <si>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</si>
  <si>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</si>
  <si>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</si>
  <si>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</si>
  <si>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</si>
  <si>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</si>
  <si>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</si>
  <si>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</si>
  <si>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</si>
  <si>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</si>
  <si>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</si>
  <si>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</si>
  <si>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</si>
  <si>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</si>
  <si>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</si>
  <si>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</si>
  <si>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</si>
  <si>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</si>
  <si>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</si>
  <si>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</si>
  <si>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</si>
  <si>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</si>
  <si>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</si>
  <si>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</si>
  <si>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</si>
  <si>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</si>
  <si>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</si>
  <si>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</si>
  <si>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</si>
  <si>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</si>
  <si>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</si>
  <si>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</si>
  <si>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</si>
  <si>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</si>
  <si>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</si>
  <si>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</si>
  <si>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</si>
  <si>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</si>
  <si>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</si>
  <si>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</si>
  <si>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</si>
  <si>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</si>
  <si>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</si>
  <si>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</si>
  <si>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</si>
  <si>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</si>
  <si>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</si>
  <si>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</si>
  <si>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</si>
  <si>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</si>
  <si>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</si>
  <si>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</si>
  <si>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</si>
  <si>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</si>
  <si>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</si>
  <si>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</si>
  <si>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</si>
  <si>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</si>
  <si>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</si>
  <si>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</si>
  <si>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</si>
  <si>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</si>
  <si>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</si>
  <si>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</si>
  <si>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</si>
  <si>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</si>
  <si>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</si>
  <si>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</si>
  <si>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</si>
  <si>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</si>
  <si>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</si>
  <si>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</si>
  <si>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</si>
  <si>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</si>
  <si>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</si>
  <si>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</si>
  <si>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</si>
  <si>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</si>
  <si>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</si>
  <si>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</si>
  <si>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</si>
  <si>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</si>
  <si>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</si>
  <si>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</si>
  <si>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</si>
  <si>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</si>
  <si>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</si>
  <si>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</si>
  <si>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</si>
  <si>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</si>
  <si>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</si>
  <si>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</si>
  <si>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</si>
  <si>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</si>
  <si>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</si>
  <si>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</si>
  <si>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</si>
  <si>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</si>
  <si>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</si>
  <si>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</si>
  <si>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</si>
  <si>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</si>
  <si>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</si>
  <si>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</si>
  <si>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</si>
  <si>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</si>
  <si>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</si>
  <si>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</si>
  <si>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</si>
  <si>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</si>
  <si>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</si>
  <si>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</si>
  <si>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</si>
  <si>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</si>
  <si>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</si>
  <si>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</si>
  <si>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</si>
  <si>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</si>
  <si>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</si>
  <si>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</si>
  <si>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</si>
  <si>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</si>
  <si>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</si>
  <si>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</si>
  <si>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</si>
  <si>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</si>
  <si>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</si>
  <si>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</si>
  <si>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</si>
  <si>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</si>
  <si>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</si>
  <si>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</si>
  <si>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</si>
  <si>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</si>
  <si>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</si>
  <si>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</si>
  <si>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</si>
  <si>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</si>
  <si>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</si>
  <si>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</si>
  <si>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</si>
  <si>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</si>
  <si>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</si>
  <si>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</si>
  <si>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</si>
  <si>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</si>
  <si>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</si>
  <si>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</si>
  <si>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</si>
  <si>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</si>
  <si>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</si>
  <si>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</si>
  <si>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</si>
  <si>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</si>
  <si>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</si>
  <si>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</si>
  <si>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</si>
  <si>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</si>
  <si>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</si>
  <si>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</si>
  <si>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</si>
  <si>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</si>
  <si>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</si>
  <si>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</si>
  <si>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</si>
  <si>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</si>
  <si>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</si>
  <si>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</si>
  <si>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</si>
  <si>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</si>
  <si>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</si>
  <si>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</si>
  <si>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</si>
  <si>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</si>
  <si>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</si>
  <si>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</si>
  <si>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</si>
  <si>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</si>
  <si>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</si>
  <si>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</si>
  <si>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</si>
  <si>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</si>
  <si>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</si>
  <si>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</si>
  <si>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</si>
  <si>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</si>
  <si>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</si>
  <si>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</si>
  <si>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</si>
  <si>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</si>
  <si>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</si>
  <si>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</si>
  <si>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</si>
  <si>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</si>
  <si>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</si>
  <si>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</si>
  <si>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</si>
  <si>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</si>
  <si>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</si>
  <si>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</si>
  <si>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</si>
  <si>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</si>
  <si>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</si>
  <si>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</si>
  <si>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</si>
  <si>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</si>
  <si>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</si>
  <si>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</si>
  <si>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</si>
  <si>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</si>
  <si>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</si>
  <si>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</si>
  <si>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</si>
  <si>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</si>
  <si>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</si>
  <si>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</si>
  <si>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</si>
  <si>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</si>
  <si>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</si>
  <si>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</si>
  <si>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</si>
  <si>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</si>
  <si>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</si>
  <si>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</si>
  <si>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</si>
  <si>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</si>
  <si>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</si>
  <si>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</si>
  <si>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</si>
  <si>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</si>
  <si>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</si>
  <si>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</si>
  <si>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</si>
  <si>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</si>
  <si>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</si>
  <si>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</si>
  <si>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</si>
  <si>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</si>
  <si>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</si>
  <si>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</si>
  <si>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</si>
  <si>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</si>
  <si>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</si>
  <si>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</si>
  <si>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</si>
  <si>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</si>
  <si>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</si>
  <si>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</si>
  <si>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</si>
  <si>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</si>
  <si>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</si>
  <si>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</si>
  <si>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</si>
  <si>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</si>
  <si>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</si>
  <si>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</si>
  <si>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</si>
  <si>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</si>
  <si>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</si>
  <si>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</si>
  <si>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</si>
  <si>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</si>
  <si>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</si>
  <si>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</si>
  <si>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</si>
  <si>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</si>
  <si>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</si>
  <si>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</si>
  <si>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</si>
  <si>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</si>
  <si>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</si>
  <si>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</si>
  <si>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</si>
  <si>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</si>
  <si>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</si>
  <si>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</si>
  <si>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</si>
  <si>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</si>
  <si>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</si>
  <si>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</si>
  <si>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</si>
  <si>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</si>
  <si>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</si>
  <si>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</si>
  <si>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</si>
  <si>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</si>
  <si>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</si>
  <si>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</si>
  <si>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</si>
  <si>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</si>
  <si>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</si>
  <si>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</si>
  <si>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</si>
  <si>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</si>
  <si>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</si>
  <si>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</si>
  <si>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</si>
  <si>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</si>
  <si>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</si>
  <si>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</si>
  <si>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</si>
  <si>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</si>
  <si>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</si>
  <si>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</si>
  <si>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</si>
  <si>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</si>
  <si>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</si>
  <si>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</si>
  <si>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</si>
  <si>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</si>
  <si>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</si>
  <si>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</si>
  <si>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</si>
  <si>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</si>
  <si>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</si>
  <si>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</si>
  <si>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</si>
  <si>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</si>
  <si>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</si>
  <si>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</si>
  <si>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</si>
  <si>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</si>
  <si>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</si>
  <si>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</si>
  <si>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</si>
  <si>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</si>
  <si>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</si>
  <si>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</si>
  <si>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</si>
  <si>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</si>
  <si>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</si>
  <si>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</si>
  <si>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</si>
  <si>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</si>
  <si>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</si>
  <si>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</si>
  <si>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</si>
  <si>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</si>
  <si>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</si>
  <si>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</si>
  <si>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</si>
  <si>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</si>
  <si>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</si>
  <si>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</si>
  <si>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</si>
  <si>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</si>
  <si>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</si>
  <si>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</si>
  <si>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</si>
  <si>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</si>
  <si>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</si>
  <si>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</si>
  <si>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</si>
  <si>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</si>
  <si>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</si>
  <si>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</si>
  <si>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</si>
  <si>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</si>
  <si>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</si>
  <si>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</si>
  <si>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</si>
  <si>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</si>
  <si>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</si>
  <si>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</si>
  <si>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</si>
  <si>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</si>
  <si>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</si>
  <si>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</si>
  <si>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</si>
  <si>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</si>
  <si>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</si>
  <si>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</si>
  <si>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</si>
  <si>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</si>
  <si>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</si>
  <si>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</si>
  <si>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</si>
  <si>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</si>
  <si>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</si>
  <si>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</si>
  <si>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</si>
  <si>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</si>
  <si>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</si>
  <si>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</si>
  <si>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</si>
  <si>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</si>
  <si>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</si>
  <si>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</si>
  <si>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</si>
  <si>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</si>
  <si>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</si>
  <si>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</si>
  <si>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</si>
  <si>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</si>
  <si>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</si>
  <si>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</si>
  <si>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</si>
  <si>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</si>
  <si>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</si>
  <si>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</si>
  <si>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</si>
  <si>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</si>
  <si>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</si>
  <si>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</si>
  <si>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</si>
  <si>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</si>
  <si>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</si>
  <si>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</si>
  <si>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</si>
  <si>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</si>
  <si>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</si>
  <si>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</si>
  <si>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</si>
  <si>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</si>
  <si>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</si>
  <si>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</si>
  <si>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</si>
  <si>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</si>
  <si>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</si>
  <si>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</si>
  <si>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</si>
  <si>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</si>
  <si>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</si>
  <si>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</si>
  <si>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</si>
  <si>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</si>
  <si>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</si>
  <si>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</si>
  <si>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</si>
  <si>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</si>
  <si>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</si>
  <si>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</si>
  <si>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</si>
  <si>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</si>
  <si>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</si>
  <si>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</si>
  <si>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</si>
  <si>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</si>
  <si>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</si>
  <si>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</si>
  <si>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</si>
  <si>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</si>
  <si>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</si>
  <si>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</si>
  <si>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</si>
  <si>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</si>
  <si>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</si>
  <si>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</si>
  <si>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</si>
  <si>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</si>
  <si>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</si>
  <si>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</si>
  <si>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</si>
  <si>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</si>
  <si>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</si>
  <si>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</si>
  <si>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</si>
  <si>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</si>
  <si>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</si>
  <si>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</si>
  <si>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</si>
  <si>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</si>
  <si>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</si>
  <si>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</si>
  <si>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</si>
  <si>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</si>
  <si>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</si>
  <si>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</si>
  <si>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</si>
  <si>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</si>
  <si>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</si>
  <si>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</si>
  <si>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</si>
  <si>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</si>
  <si>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</si>
  <si>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</si>
  <si>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</si>
  <si>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</si>
  <si>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</si>
  <si>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</si>
  <si>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</si>
  <si>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</si>
  <si>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</si>
  <si>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</si>
  <si>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</si>
  <si>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</si>
  <si>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</si>
  <si>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</si>
  <si>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</si>
  <si>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</si>
  <si>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</si>
  <si>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</si>
  <si>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</si>
  <si>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</si>
  <si>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</si>
  <si>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</si>
  <si>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</si>
  <si>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</si>
  <si>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</si>
  <si>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</si>
  <si>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</si>
  <si>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</si>
  <si>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</si>
  <si>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</si>
  <si>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</si>
  <si>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</si>
  <si>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</si>
  <si>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</si>
  <si>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</si>
  <si>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</si>
  <si>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</si>
  <si>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</si>
  <si>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</si>
  <si>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</si>
  <si>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</si>
  <si>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</si>
  <si>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</si>
  <si>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</si>
  <si>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</si>
  <si>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</si>
  <si>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</si>
  <si>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</si>
  <si>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</si>
  <si>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</si>
  <si>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</si>
  <si>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</si>
  <si>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</si>
  <si>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</si>
  <si>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</si>
  <si>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</si>
  <si>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</si>
  <si>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</si>
  <si>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</si>
  <si>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</si>
  <si>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</si>
  <si>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</si>
  <si>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</si>
  <si>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</si>
  <si>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</si>
  <si>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</si>
  <si>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</si>
  <si>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</si>
  <si>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</si>
  <si>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</si>
  <si>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</si>
  <si>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</si>
  <si>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</si>
  <si>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</si>
  <si>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</si>
  <si>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</si>
  <si>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</si>
  <si>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</si>
  <si>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</si>
  <si>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</si>
  <si>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</si>
  <si>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</si>
  <si>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</si>
  <si>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</si>
  <si>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</si>
  <si>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</si>
  <si>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</si>
  <si>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</si>
  <si>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</si>
  <si>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</si>
  <si>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</si>
  <si>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</si>
  <si>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</si>
  <si>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</si>
  <si>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</si>
  <si>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</si>
  <si>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</si>
  <si>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</si>
  <si>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</si>
  <si>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</si>
  <si>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</si>
  <si>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</si>
  <si>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</si>
  <si>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</si>
  <si>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</si>
  <si>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</si>
  <si>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</si>
  <si>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</si>
  <si>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</si>
  <si>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</si>
  <si>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</si>
  <si>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</si>
  <si>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</si>
  <si>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</si>
  <si>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</si>
  <si>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</si>
  <si>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</si>
  <si>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</si>
  <si>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</si>
  <si>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</si>
  <si>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</si>
  <si>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</si>
  <si>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</si>
  <si>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</si>
  <si>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</si>
  <si>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</si>
  <si>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</si>
  <si>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</si>
  <si>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</si>
  <si>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</si>
  <si>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</si>
  <si>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</si>
  <si>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</si>
  <si>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</si>
  <si>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</si>
  <si>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</si>
  <si>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</si>
  <si>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</si>
  <si>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</si>
  <si>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</si>
  <si>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</si>
  <si>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</si>
  <si>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</si>
  <si>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</si>
  <si>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</si>
  <si>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</si>
  <si>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</si>
  <si>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</si>
  <si>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</si>
  <si>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</si>
  <si>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</si>
  <si>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</si>
  <si>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</si>
  <si>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</si>
  <si>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</si>
  <si>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</si>
  <si>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</si>
  <si>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</si>
  <si>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</si>
  <si>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</si>
  <si>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</si>
  <si>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</si>
  <si>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</si>
  <si>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</si>
  <si>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</si>
  <si>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</si>
  <si>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</si>
  <si>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</si>
  <si>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</si>
  <si>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</si>
  <si>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</si>
  <si>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</si>
  <si>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</si>
  <si>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</si>
  <si>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</si>
  <si>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</si>
  <si>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</si>
  <si>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</si>
  <si>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</si>
  <si>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</si>
  <si>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</si>
  <si>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</si>
  <si>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</si>
  <si>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</si>
  <si>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</si>
  <si>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</si>
  <si>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</si>
  <si>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</si>
  <si>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</si>
  <si>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</si>
  <si>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</si>
  <si>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</si>
  <si>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</si>
  <si>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</si>
  <si>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</si>
  <si>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</si>
  <si>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</si>
  <si>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</si>
  <si>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</si>
  <si>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</si>
  <si>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</si>
  <si>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</si>
  <si>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</si>
  <si>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</si>
  <si>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</si>
  <si>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</si>
  <si>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</si>
  <si>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</si>
  <si>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</si>
  <si>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</si>
  <si>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</si>
  <si>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</si>
  <si>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</si>
  <si>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</si>
  <si>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</si>
  <si>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</si>
  <si>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</si>
  <si>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</si>
  <si>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</si>
  <si>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</si>
  <si>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</si>
  <si>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</si>
  <si>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</si>
  <si>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</si>
  <si>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</si>
  <si>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</si>
  <si>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</si>
  <si>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</si>
  <si>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</si>
  <si>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</si>
  <si>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</si>
  <si>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</si>
  <si>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</si>
  <si>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</si>
  <si>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</si>
  <si>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</si>
  <si>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</si>
  <si>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</si>
  <si>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</si>
  <si>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</si>
  <si>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</si>
  <si>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</si>
  <si>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</si>
  <si>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</si>
  <si>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</si>
  <si>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</si>
  <si>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</si>
  <si>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</si>
  <si>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</si>
  <si>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</si>
  <si>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</si>
  <si>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</si>
  <si>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</si>
  <si>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</si>
  <si>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</si>
  <si>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</si>
  <si>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</si>
  <si>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</si>
  <si>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</si>
  <si>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</si>
  <si>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</si>
  <si>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</si>
  <si>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</si>
  <si>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</si>
  <si>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</si>
  <si>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</si>
  <si>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</si>
  <si>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</si>
  <si>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</si>
  <si>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</si>
  <si>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</si>
  <si>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</si>
  <si>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</si>
  <si>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</si>
  <si>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</si>
  <si>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</si>
  <si>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</si>
  <si>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</si>
  <si>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</si>
  <si>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</si>
  <si>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</si>
  <si>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</si>
  <si>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</si>
  <si>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</si>
  <si>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</si>
  <si>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</si>
  <si>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</si>
  <si>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</si>
  <si>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</si>
  <si>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</si>
  <si>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</si>
  <si>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</si>
  <si>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</si>
  <si>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</si>
  <si>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</si>
  <si>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</si>
  <si>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</si>
  <si>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</si>
  <si>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</si>
  <si>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</si>
  <si>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</si>
  <si>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</si>
  <si>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</si>
  <si>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</si>
  <si>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</si>
  <si>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</si>
  <si>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</si>
  <si>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</si>
  <si>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</si>
  <si>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</si>
  <si>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</si>
  <si>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</si>
  <si>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</si>
  <si>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</si>
  <si>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</si>
  <si>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</si>
  <si>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</si>
  <si>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</si>
  <si>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</si>
  <si>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</si>
  <si>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</si>
  <si>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</si>
  <si>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</si>
  <si>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</si>
  <si>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</si>
  <si>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</si>
  <si>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</si>
  <si>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</si>
  <si>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</si>
  <si>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</si>
  <si>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</si>
  <si>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</si>
  <si>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</si>
  <si>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</si>
  <si>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</si>
  <si>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</si>
  <si>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</si>
  <si>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</si>
  <si>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</si>
  <si>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</si>
  <si>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</si>
  <si>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</si>
  <si>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</si>
  <si>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</si>
  <si>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</si>
  <si>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</si>
  <si>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</si>
  <si>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</si>
  <si>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</si>
  <si>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</si>
  <si>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</si>
  <si>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</si>
  <si>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</si>
  <si>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</si>
  <si>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</si>
  <si>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</si>
  <si>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</si>
  <si>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</si>
  <si>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</si>
  <si>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</si>
  <si>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</si>
  <si>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</si>
  <si>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</si>
  <si>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</si>
  <si>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</si>
  <si>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</si>
  <si>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</si>
  <si>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</si>
  <si>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</si>
  <si>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</si>
  <si>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</si>
  <si>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</si>
  <si>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</si>
  <si>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</si>
  <si>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</si>
  <si>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</si>
  <si>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</si>
  <si>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</si>
  <si>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</si>
  <si>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</si>
  <si>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</si>
  <si>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</si>
  <si>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</si>
  <si>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</si>
  <si>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</si>
  <si>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</si>
  <si>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</si>
  <si>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</si>
  <si>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</si>
  <si>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</si>
  <si>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</si>
  <si>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</si>
  <si>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</si>
  <si>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</si>
  <si>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</si>
  <si>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</si>
  <si>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</si>
  <si>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</si>
  <si>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</si>
  <si>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</si>
  <si>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</si>
  <si>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</si>
  <si>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</si>
  <si>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</si>
  <si>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</si>
  <si>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</si>
  <si>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</si>
  <si>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</si>
  <si>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</si>
  <si>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</si>
  <si>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</si>
  <si>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</si>
  <si>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</si>
  <si>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</si>
  <si>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</si>
  <si>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</si>
  <si>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</si>
  <si>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</si>
  <si>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</si>
  <si>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</si>
  <si>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</si>
  <si>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</si>
  <si>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</si>
  <si>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</si>
  <si>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</si>
  <si>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</si>
  <si>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</si>
  <si>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</si>
  <si>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</si>
  <si>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</si>
  <si>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</si>
  <si>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</si>
  <si>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</si>
  <si>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</si>
  <si>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</si>
  <si>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</si>
  <si>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</si>
  <si>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</si>
  <si>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</si>
  <si>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</si>
  <si>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</si>
  <si>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</si>
  <si>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</si>
  <si>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</si>
  <si>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</si>
  <si>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</si>
  <si>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</si>
  <si>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</si>
  <si>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</si>
  <si>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</si>
  <si>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</si>
  <si>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</si>
  <si>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</si>
  <si>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</si>
  <si>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</si>
  <si>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</si>
  <si>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</si>
  <si>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</si>
  <si>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</si>
  <si>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</si>
  <si>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</si>
  <si>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</si>
  <si>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</si>
  <si>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</si>
  <si>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</si>
  <si>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</si>
  <si>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</si>
  <si>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</si>
  <si>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</si>
  <si>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</si>
  <si>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</si>
  <si>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</si>
  <si>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</si>
  <si>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</si>
  <si>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</si>
  <si>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</si>
  <si>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</si>
  <si>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</si>
  <si>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</si>
  <si>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</si>
  <si>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</si>
  <si>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</si>
  <si>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</si>
  <si>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</si>
  <si>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</si>
  <si>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</si>
  <si>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</si>
  <si>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</si>
  <si>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</si>
  <si>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</si>
  <si>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</si>
  <si>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</si>
  <si>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</si>
  <si>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</si>
  <si>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</si>
  <si>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</si>
  <si>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</si>
  <si>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</si>
  <si>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</si>
  <si>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</si>
  <si>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</si>
  <si>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</si>
  <si>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</si>
  <si>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</si>
  <si>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</si>
  <si>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</si>
  <si>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</si>
  <si>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</si>
  <si>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</si>
  <si>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</si>
  <si>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</si>
  <si>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</si>
  <si>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</si>
  <si>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</si>
  <si>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</si>
  <si>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</si>
  <si>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</si>
  <si>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</si>
  <si>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</si>
  <si>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</si>
  <si>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</si>
  <si>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</si>
  <si>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</si>
  <si>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</si>
  <si>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</si>
  <si>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</si>
  <si>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</si>
  <si>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</si>
  <si>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</si>
  <si>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</si>
  <si>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</si>
  <si>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</si>
  <si>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</si>
  <si>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</si>
  <si>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</si>
  <si>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</si>
  <si>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</si>
  <si>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</si>
  <si>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</si>
  <si>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</si>
  <si>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</si>
  <si>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</si>
  <si>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</si>
  <si>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</si>
  <si>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</si>
  <si>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</si>
  <si>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</si>
  <si>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</si>
  <si>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</si>
  <si>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</si>
  <si>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</si>
  <si>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</si>
  <si>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</si>
  <si>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</si>
  <si>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</si>
  <si>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</si>
  <si>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</si>
  <si>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</si>
  <si>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</si>
  <si>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</si>
  <si>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</si>
  <si>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</si>
  <si>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</si>
  <si>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</si>
  <si>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</si>
  <si>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</si>
  <si>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</si>
  <si>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</si>
  <si>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</si>
  <si>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</si>
  <si>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</si>
  <si>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</si>
  <si>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</si>
  <si>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</si>
  <si>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</si>
  <si>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</si>
  <si>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</si>
  <si>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</si>
  <si>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</si>
  <si>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</si>
  <si>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</si>
  <si>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</si>
  <si>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</si>
  <si>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</si>
  <si>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</si>
  <si>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</si>
  <si>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</si>
  <si>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</si>
  <si>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</si>
  <si>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</si>
  <si>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</si>
  <si>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</si>
  <si>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</si>
  <si>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</si>
  <si>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</si>
  <si>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</si>
  <si>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</si>
  <si>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</si>
  <si>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</si>
  <si>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</si>
  <si>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</si>
  <si>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</si>
  <si>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</si>
  <si>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</si>
  <si>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</si>
  <si>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</si>
  <si>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</si>
  <si>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</si>
  <si>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</si>
  <si>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</si>
  <si>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</si>
  <si>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</si>
  <si>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</si>
  <si>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</si>
  <si>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</si>
  <si>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</si>
  <si>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</si>
  <si>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</si>
  <si>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</si>
  <si>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</si>
  <si>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</si>
  <si>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</si>
  <si>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</si>
  <si>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</si>
  <si>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</si>
  <si>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</si>
  <si>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</si>
  <si>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</si>
  <si>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</si>
  <si>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</si>
  <si>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</si>
  <si>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</si>
  <si>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</si>
  <si>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</si>
  <si>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</si>
  <si>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</si>
  <si>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</si>
  <si>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</si>
  <si>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</si>
  <si>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</si>
  <si>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</si>
  <si>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</si>
  <si>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</si>
  <si>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</si>
  <si>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</si>
  <si>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</si>
  <si>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</si>
  <si>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</si>
  <si>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</si>
  <si>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</si>
  <si>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</si>
  <si>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</si>
  <si>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</si>
  <si>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</si>
  <si>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</si>
  <si>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</si>
  <si>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</si>
  <si>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</si>
  <si>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</si>
  <si>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</si>
  <si>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</si>
  <si>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</si>
  <si>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</si>
  <si>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</si>
  <si>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</si>
  <si>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</si>
  <si>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</si>
  <si>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</si>
  <si>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</si>
  <si>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</si>
  <si>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</si>
  <si>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</si>
  <si>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</si>
  <si>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</si>
  <si>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</si>
  <si>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</si>
  <si>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</si>
  <si>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</si>
  <si>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</si>
  <si>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</si>
  <si>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</si>
  <si>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</si>
  <si>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</si>
  <si>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</si>
  <si>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</si>
  <si>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</si>
  <si>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</si>
  <si>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</si>
  <si>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</si>
  <si>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</si>
  <si>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</si>
  <si>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</si>
  <si>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</si>
  <si>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</si>
  <si>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</si>
  <si>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</si>
  <si>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</si>
  <si>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</si>
  <si>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</si>
  <si>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</si>
  <si>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</si>
  <si>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</si>
  <si>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</si>
  <si>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</si>
  <si>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</si>
  <si>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</si>
  <si>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</si>
  <si>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</si>
  <si>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</si>
  <si>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</si>
  <si>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</si>
  <si>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</si>
  <si>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</si>
  <si>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</si>
  <si>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</si>
  <si>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</si>
  <si>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</si>
  <si>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</si>
  <si>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</si>
  <si>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</si>
  <si>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</si>
  <si>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</si>
  <si>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</si>
  <si>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</si>
  <si>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</si>
  <si>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</si>
  <si>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</si>
  <si>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</si>
  <si>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</si>
  <si>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</si>
  <si>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</si>
  <si>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</si>
  <si>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</si>
  <si>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</si>
  <si>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</si>
  <si>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</si>
  <si>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</si>
  <si>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</si>
  <si>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</si>
  <si>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</si>
  <si>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</si>
  <si>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</si>
  <si>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</si>
  <si>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</si>
  <si>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</si>
  <si>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</si>
  <si>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</si>
  <si>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</si>
  <si>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</si>
  <si>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</si>
  <si>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</si>
  <si>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</si>
  <si>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</si>
  <si>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</si>
  <si>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</si>
  <si>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</si>
  <si>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</si>
  <si>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</si>
  <si>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</si>
  <si>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</si>
  <si>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</si>
  <si>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</si>
  <si>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</si>
  <si>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</si>
  <si>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</si>
  <si>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</si>
  <si>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</si>
  <si>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</si>
  <si>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</si>
  <si>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</si>
  <si>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</si>
  <si>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</si>
  <si>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</si>
  <si>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</si>
  <si>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</si>
  <si>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</si>
  <si>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</si>
  <si>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</si>
  <si>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</si>
  <si>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</si>
  <si>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</si>
  <si>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</si>
  <si>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</si>
  <si>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</si>
  <si>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</si>
  <si>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</si>
  <si>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</si>
  <si>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</si>
  <si>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</si>
  <si>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</si>
  <si>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</si>
  <si>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</si>
  <si>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</si>
  <si>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</si>
  <si>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</si>
  <si>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</si>
  <si>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</si>
  <si>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</si>
  <si>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</si>
  <si>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</si>
  <si>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</si>
  <si>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</si>
  <si>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</si>
  <si>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</si>
  <si>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</si>
  <si>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</si>
  <si>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</si>
  <si>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</si>
  <si>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</si>
  <si>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</si>
  <si>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</si>
  <si>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</si>
  <si>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</si>
  <si>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</si>
  <si>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</si>
  <si>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</si>
  <si>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</si>
  <si>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</si>
  <si>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</si>
  <si>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</si>
  <si>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</si>
  <si>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</si>
  <si>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</si>
  <si>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</si>
  <si>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</si>
  <si>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</si>
  <si>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</si>
  <si>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</si>
  <si>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</si>
  <si>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</si>
  <si>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</si>
  <si>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</si>
  <si>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</si>
  <si>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</si>
  <si>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</si>
  <si>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</si>
  <si>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</si>
  <si>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</si>
  <si>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</si>
  <si>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</si>
  <si>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</si>
  <si>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</si>
  <si>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</si>
  <si>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</si>
  <si>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</si>
  <si>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</si>
  <si>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</si>
  <si>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</si>
  <si>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</si>
  <si>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</si>
  <si>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</si>
  <si>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110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</si>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</sst>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295.8605888888851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0.18127175925474148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0.17997546296101063</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45958.809014814811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45958.809014814811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45958.809014814811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45958.809014814811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45958.809014814811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45958.809014814811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45958.809014814811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45958.809014814811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45958.809014814811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45958.809014814811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45958.809014814811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45958.809014814811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45958.809014814811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45958.809014814811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45958.809014814811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45958.809014814811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45958.809014814811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45958.809014814811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45958.809014814811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45958.809014814811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45958.809014814811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45958.809014814811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45958.809014814811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45958.809014814811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45958.809014814811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45958.809014814811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45958.809014814811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45958.809014814811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45958.809014814811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45958.809014814811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45958.809014814811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45958.809014814811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45958.809014814811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45958.809014814811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45958.809014814811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45958.809014814811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45958.809014814811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45958.809014814811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45958.809014814811</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45958.809014814811</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133.80917685184977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6.6931481480423827E-2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3.2753240739111789E-2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45958.809014814811</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45958.809014814811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45958.809014814811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45958.809014814811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45958.809014814811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45958.809014814811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45958.809014814811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45958.809014814811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45958.809014814811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45958.809014814811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45958.809014814811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45958.809014814811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45958.809014814811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45958.809014814811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45958.809014814811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45958.809014814811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45958.809014814811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45958.809014814811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45958.809014814811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45958.809014814811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45958.809014814811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45958.809014814811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45958.809014814811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45958.809014814811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45958.809014814811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45958.809014814811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45958.809014814811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45958.809014814811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45958.809014814811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45958.809014814811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45958.809014814811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45958.809014814811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45958.809014814811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45958.809014814811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45958.809014814811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45958.809014814811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45958.809014814811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45958.809014814811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45958.809014814811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45958.809014814811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45958.809014814811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45958.809014814811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45958.809014814811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45958.809014814811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45958.809014814811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45958.809014814811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45958.809014814811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45958.809014814811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45958.809014814811</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45958.809014814811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45958.809014814811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45958.809014814811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45958.809014814811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45958.809014814811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45958.809014814811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45958.809014814811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45958.809014814811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45958.809014814811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45958.809014814811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45958.809014814811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45958.809014814811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45958.809014814811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45958.809014814811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45958.809014814811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45958.809014814811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45958.809014814811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45958.809014814811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45958.809014814811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45958.809014814811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45958.809014814811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45958.809014814811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45958.809014814811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45958.809014814811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45958.809014814811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45958.809014814811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45958.809014814811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45958.809014814811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45958.809014814811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45958.809014814811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45958.809014814811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45958.809014814811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45958.809014814811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45958.809014814811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45958.809014814811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45958.809014814811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45958.809014814811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45958.809014814811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45958.809014814811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45958.809014814811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45958.809014814811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45958.809014814811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45958.809014814811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45958.809014814811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45958.809014814811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45958.809014814811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45958.809014814811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45958.809014814811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45958.809014814811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45958.809014814811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45958.809014814811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45958.809014814811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45958.809014814811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45958.809014814811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45958.809014814811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45958.809014814811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45958.809014814811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45958.809014814811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45958.809014814811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45958.809014814811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45958.809014814811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45958.809014814811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45958.809014814811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45958.809014814811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45958.809014814811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45958.809014814811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45958.809014814811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45958.809014814811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45958.809014814811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45958.809014814811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45958.809014814811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45958.809014814811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45958.809014814811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45958.809014814811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45958.809014814811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45958.809014814811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45958.809014814811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45958.809014814811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45958.809014814811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45958.809014814811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45958.809014814811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45958.809014814811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45958.809014814811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45958.809014814811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45958.809014814811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45958.809014814811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45958.809014814811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45958.809014814811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45958.809014814811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45958.809014814811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45958.809014814811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45958.809014814811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45958.809014814811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45958.809014814811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45958.809014814811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45958.809014814811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45958.809014814811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45958.809014814811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45958.809014814811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45958.809014814811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45958.809014814811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45958.809014814811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45958.809014814811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45958.809014814811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45958.809014814811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45958.809014814811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45958.809014814811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45958.809014814811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45958.809014814811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45958.809014814811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45958.809014814811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45958.809014814811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45958.809014814811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45958.809014814811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45958.809014814811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45958.809014814811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45958.809014814811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45958.809014814811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45958.809014814811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45958.809014814811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45958.809014814811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45958.809014814811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45958.809014814811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45958.809014814811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45958.809014814811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45958.809014814811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45958.809014814811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45958.809014814811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45958.809014814811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45958.809014814811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45958.809014814811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45958.809014814811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45958.809014814811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45958.809014814811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45958.809014814811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45958.809014814811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45958.809014814811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45958.809014814811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45958.809014814811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45958.809014814811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45958.809014814811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45958.809014814811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45958.809014814811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45958.809014814811</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45958.809014814811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45958.809014814811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45958.809014814811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45958.809014814811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45958.809014814811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45958.809014814811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45958.809014814811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45958.809014814811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45958.809014814811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45958.809014814811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45958.809014814811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45958.809014814811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45958.809014814811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45958.809014814811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45958.809014814811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45958.809014814811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45958.809014814811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45958.809014814811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45958.809014814811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45958.809014814811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45958.809014814811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45958.809014814811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45958.809014814811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45958.809014814811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45958.809014814811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45958.809014814811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45958.809014814811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45958.809014814811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45958.809014814811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45958.809014814811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45958.809014814811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45958.809014814811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45958.809014814811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45958.809014814811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45958.809014814811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45958.809014814811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45958.809014814811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45958.809014814811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45958.809014814811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45958.809014814811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45958.809014814811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45958.809014814811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45958.809014814811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45958.809014814811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45958.809014814811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45958.809014814811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45958.809014814811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45958.809014814811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45958.809014814811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45958.809014814811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45958.809014814811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45958.809014814811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45958.809014814811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45958.809014814811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45958.809014814811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45958.809014814811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45958.809014814811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45958.809014814811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45958.809014814811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45958.809014814811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45958.809014814811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45958.809014814811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45958.809014814811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45958.809014814811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45958.809014814811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45958.809014814811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45958.809014814811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45958.809014814811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45958.809014814811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45958.809014814811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45958.809014814811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45958.809014814811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45958.809014814811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45958.809014814811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45958.809014814811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45958.809014814811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45958.809014814811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45958.809014814811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45958.809014814811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45958.809014814811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45958.809014814811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45958.809014814811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45958.809014814811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45958.809014814811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45958.809014814811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45958.809014814811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45958.809014814811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45958.809014814811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45958.809014814811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45958.809014814811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45958.809014814811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45958.809014814811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45958.809014814811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45958.809014814811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45958.809014814811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45958.809014814811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45958.809014814811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45958.809014814811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45958.809014814811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45958.809014814811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45958.809014814811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45958.809014814811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45958.809014814811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45958.809014814811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45958.809014814811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45958.809014814811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45958.809014814811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45958.809014814811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45958.809014814811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45958.809014814811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45958.809014814811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45958.809014814811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45958.809014814811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45958.809014814811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45958.809014814811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45958.809014814811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45958.809014814811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45958.809014814811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45958.809014814811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45958.809014814811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45958.809014814811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45958.809014814811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45958.809014814811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45958.809014814811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45958.809014814811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45958.809014814811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45958.809014814811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45958.809014814811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45958.809014814811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45958.809014814811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45958.809014814811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45958.809014814811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45958.809014814811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45958.809014814811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45958.809014814811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45958.809014814811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45958.809014814811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45958.809014814811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45958.809014814811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45958.809014814811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45958.809014814811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45958.809014814811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45958.809014814811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45958.809014814811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45958.809014814811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45958.809014814811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45958.809014814811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45958.809014814811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45958.809014814811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45958.809014814811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45958.809014814811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45958.809014814811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45958.809014814811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45958.809014814811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45958.809014814811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45958.809014814811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45958.809014814811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45958.809014814811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45958.809014814811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45958.809014814811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45958.809014814811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45958.809014814811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45958.809014814811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45958.809014814811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45958.809014814811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45958.809014814811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45958.809014814811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45958.809014814811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45958.809014814811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45958.809014814811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45958.809014814811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45958.809014814811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45958.809014814811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45958.809014814811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45958.809014814811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45958.809014814811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45958.809014814811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45958.809014814811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45958.809014814811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45958.809014814811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45958.809014814811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45958.809014814811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45958.809014814811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45958.809014814811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45958.809014814811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45958.809014814811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45958.809014814811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45958.809014814811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45958.809014814811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45958.809014814811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45958.809014814811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45958.809014814811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45958.809014814811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45958.809014814811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45958.809014814811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45958.809014814811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45958.809014814811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45958.809014814811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45958.809014814811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45958.809014814811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45958.809014814811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45958.809014814811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45958.809014814811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45958.809014814811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45958.809014814811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45958.809014814811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45958.809014814811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45958.809014814811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45958.809014814811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45958.809014814811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45958.809014814811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45958.809014814811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45958.809014814811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45958.809014814811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45958.809014814811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45958.809014814811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45958.809014814811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45958.809014814811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45958.809014814811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45958.809014814811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45958.809014814811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45958.809014814811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45958.809014814811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45958.809014814811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45958.809014814811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45958.809014814811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45958.809014814811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45958.809014814811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45958.809014814811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45958.809014814811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45958.809014814811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45958.809014814811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45958.809014814811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45958.809014814811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45958.809014814811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45958.809014814811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45958.809014814811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45958.809014814811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45958.809014814811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45958.809014814811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45958.809014814811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45958.809014814811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45958.809014814811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45958.809014814811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45958.809014814811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45958.809014814811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45958.809014814811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45958.809014814811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45958.809014814811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45958.809014814811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45958.809014814811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45958.809014814811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45958.809014814811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45958.809014814811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45958.809014814811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45958.809014814811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45958.809014814811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45958.809014814811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45958.809014814811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45958.809014814811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45958.809014814811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45958.809014814811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45958.809014814811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45958.809014814811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45958.809014814811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45958.809014814811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45958.809014814811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45958.809014814811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45958.809014814811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45958.809014814811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45958.809014814811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45958.809014814811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45958.809014814811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45958.809014814811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45958.809014814811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45958.809014814811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45958.809014814811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45958.809014814811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45958.809014814811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45958.809014814811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45958.809014814811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45958.809014814811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45958.809014814811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45958.809014814811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45958.809014814811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45958.809014814811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45958.809014814811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45958.809014814811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45958.809014814811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45958.809014814811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45958.809014814811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45958.809014814811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45958.809014814811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45958.809014814811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45958.809014814811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45958.809014814811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45958.809014814811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45958.809014814811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45958.809014814811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45958.809014814811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45958.809014814811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45958.809014814811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45958.809014814811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45958.809014814811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45958.809014814811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45958.809014814811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45958.809014814811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45958.809014814811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45958.809014814811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45958.809014814811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45958.809014814811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45958.809014814811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45958.809014814811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45958.809014814811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45958.809014814811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45958.809014814811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45958.809014814811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45958.809014814811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45958.809014814811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45958.809014814811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45958.809014814811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45958.809014814811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45958.809014814811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45958.809014814811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45958.809014814811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45958.809014814811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45958.809014814811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45958.809014814811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45958.809014814811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45958.809014814811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45958.809014814811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45958.809014814811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45958.809014814811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45958.809014814811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45958.809014814811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45958.809014814811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45958.809014814811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45958.809014814811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45958.809014814811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45958.809014814811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45958.809014814811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45958.809014814811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45958.809014814811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45958.809014814811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45958.809014814811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45958.809014814811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45958.809014814811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45958.809014814811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45958.809014814811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45958.809014814811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45958.809014814811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45958.809014814811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45958.809014814811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45958.809014814811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45958.809014814811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45958.809014814811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45958.809014814811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45958.809014814811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45958.809014814811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45958.809014814811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45958.809014814811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45958.809014814811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45958.809014814811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45958.809014814811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45958.809014814811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45958.809014814811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45958.809014814811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45958.809014814811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45958.809014814811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45958.809014814811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45958.809014814811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45958.809014814811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45958.809014814811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45958.809014814811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45958.809014814811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45958.809014814811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45958.809014814811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45958.809014814811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45958.809014814811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45958.809014814811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45958.809014814811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45958.809014814811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45958.809014814811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45958.809014814811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45958.809014814811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45958.809014814811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45958.809014814811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45958.809014814811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45958.809014814811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45958.809014814811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45958.809014814811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45958.809014814811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45958.809014814811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45958.809014814811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45958.809014814811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45958.809014814811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45958.809014814811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45958.809014814811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45958.809014814811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45958.809014814811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45958.809014814811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45958.809014814811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45958.809014814811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45958.809014814811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45958.809014814811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45958.809014814811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45958.809014814811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45958.809014814811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45958.809014814811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45958.809014814811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45958.809014814811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45958.809014814811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45958.809014814811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45958.809014814811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45958.809014814811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45958.809014814811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45958.809014814811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45958.809014814811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45958.809014814811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45958.809014814811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45958.809014814811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45958.809014814811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45958.809014814811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45958.809014814811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45958.809014814811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45958.809014814811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45958.809014814811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45958.809014814811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45958.809014814811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45958.809014814811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45958.809014814811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45958.809014814811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45958.809014814811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45958.809014814811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45958.809014814811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45958.809014814811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45958.809014814811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45958.809014814811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45958.809014814811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45958.809014814811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45958.809014814811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45958.809014814811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45958.809014814811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45958.809014814811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45958.809014814811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45958.809014814811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45958.809014814811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45958.809014814811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45958.809014814811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45958.809014814811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45958.809014814811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45958.809014814811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45958.809014814811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45958.809014814811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45958.809014814811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45958.809014814811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45958.809014814811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45958.809014814811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45958.809014814811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45958.809014814811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45958.809014814811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45958.809014814811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45958.809014814811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45958.809014814811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45958.809014814811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45958.809014814811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45958.809014814811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45958.809014814811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45958.809014814811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45958.809014814811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45958.809014814811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45958.809014814811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45958.809014814811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45958.809014814811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45958.809014814811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45958.809014814811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45958.809014814811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45958.809014814811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45958.809014814811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45958.809014814811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45958.809014814811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45958.809014814811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45958.809014814811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45958.809014814811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45958.809014814811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45958.809014814811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45958.809014814811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45958.809014814811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45958.809014814811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45958.809014814811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45958.809014814811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45958.809014814811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45958.809014814811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45958.809014814811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45958.809014814811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45958.809014814811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45958.809014814811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45958.809014814811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45958.809014814811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45958.809014814811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45958.809014814811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45958.809014814811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45958.809014814811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45958.809014814811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45958.809014814811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45958.809014814811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45958.809014814811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45958.809014814811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45958.809014814811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45958.809014814811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45958.809014814811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45958.809014814811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45958.809014814811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45958.809014814811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45958.809014814811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45958.809014814811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45958.809014814811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45958.809014814811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45958.809014814811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45958.809014814811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45958.809014814811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45958.809014814811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45958.809014814811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45958.809014814811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45958.809014814811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45958.809014814811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45958.809014814811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45958.809014814811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45958.809014814811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45958.809014814811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45958.809014814811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45958.809014814811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45958.809014814811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45958.809014814811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45958.809014814811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45958.809014814811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45958.809014814811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45958.809014814811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45958.809014814811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45958.809014814811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45958.809014814811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45958.809014814811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45958.809014814811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45958.809014814811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45958.809014814811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45958.809014814811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45958.809014814811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45958.809014814811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45958.809014814811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45958.809014814811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45958.809014814811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45958.809014814811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45958.809014814811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45958.809014814811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45958.809014814811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45958.809014814811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45958.809014814811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45958.809014814811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45958.809014814811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45958.809014814811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45958.809014814811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45958.809014814811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45958.809014814811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45958.809014814811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45958.809014814811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45958.809014814811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45958.809014814811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45958.809014814811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45958.809014814811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45958.809014814811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45958.809014814811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45958.809014814811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45958.809014814811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45958.809014814811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45958.809014814811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45958.809014814811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45958.809014814811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45958.809014814811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45958.809014814811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45958.809014814811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45958.809014814811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45958.809014814811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45958.809014814811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45958.809014814811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45958.809014814811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45958.809014814811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45958.809014814811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45958.809014814811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45958.809014814811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45958.809014814811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45958.809014814811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45958.809014814811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45958.809014814811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45958.809014814811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45958.809014814811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45958.809014814811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45958.809014814811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45958.809014814811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45958.809014814811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45958.809014814811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45958.809014814811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45958.809014814811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45958.809014814811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45958.809014814811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45958.809014814811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45958.809014814811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45958.809014814811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45958.809014814811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45958.809014814811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45958.809014814811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45958.809014814811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45958.809014814811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45958.809014814811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45958.809014814811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45958.809014814811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45958.809014814811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45958.809014814811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45958.809014814811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45958.809014814811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45958.809014814811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45958.809014814811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45958.809014814811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45958.809014814811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45958.809014814811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45958.809014814811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45958.809014814811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45958.809014814811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45958.809014814811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45958.809014814811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45958.809014814811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45958.809014814811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45958.809014814811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45958.809014814811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45958.809014814811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45958.809014814811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45958.809014814811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45958.809014814811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45958.809014814811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45958.809014814811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45958.809014814811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45958.809014814811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45958.809014814811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45958.809014814811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45958.809014814811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45958.809014814811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45958.809014814811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45958.809014814811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45958.809014814811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45958.809014814811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45958.809014814811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45958.809014814811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45958.809014814811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45958.809014814811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45958.809014814811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45958.809014814811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45958.809014814811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45958.809014814811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45958.809014814811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45958.809014814811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45958.809014814811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45958.809014814811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45958.809014814811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45958.809014814811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45958.809014814811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45958.809014814811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45958.809014814811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45958.809014814811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45958.809014814811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45958.809014814811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45958.809014814811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45958.809014814811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45958.809014814811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45958.809014814811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45958.809014814811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45958.809014814811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45958.809014814811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45958.809014814811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45958.809014814811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45958.809014814811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45958.809014814811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45958.809014814811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45958.809014814811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45958.809014814811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45958.809014814811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45958.809014814811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45958.809014814811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45958.809014814811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45958.809014814811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45958.809014814811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45958.809014814811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45958.809014814811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45958.809014814811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45958.809014814811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45958.809014814811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45958.809014814811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45958.809014814811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45958.809014814811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45958.809014814811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45958.809014814811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45958.809014814811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45958.809014814811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45958.809014814811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45958.809014814811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45958.809014814811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45958.809014814811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45958.809014814811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45958.809014814811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45958.809014814811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45958.809014814811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45958.809014814811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45958.809014814811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45958.809014814811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45958.809014814811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45958.809014814811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45958.809014814811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45958.809014814811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45958.809014814811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45958.809014814811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45958.809014814811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45958.809014814811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45958.809014814811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45958.809014814811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45958.809014814811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45958.809014814811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45958.809014814811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45958.809014814811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45958.809014814811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45958.809014814811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45958.809014814811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45958.809014814811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45958.809014814811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45958.809014814811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45958.809014814811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45958.809014814811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45958.809014814811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45958.809014814811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45958.809014814811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45958.809014814811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45958.809014814811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45958.809014814811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45958.809014814811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45958.809014814811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45958.809014814811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45958.809014814811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45958.809014814811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45958.809014814811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45958.809014814811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45958.809014814811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45958.809014814811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45958.809014814811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45958.809014814811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45958.809014814811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45958.809014814811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45958.809014814811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45958.809014814811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45958.809014814811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45958.809014814811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45958.809014814811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45958.809014814811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45958.809014814811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45958.809014814811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45958.809014814811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45958.809014814811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45958.809014814811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45958.809014814811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45958.809014814811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45958.809014814811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45958.809014814811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45958.809014814811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45958.809014814811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45958.809014814811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45958.809014814811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45958.809014814811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45958.809014814811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45958.809014814811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45958.809014814811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45958.809014814811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45958.809014814811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45958.809014814811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45958.809014814811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45958.809014814811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45958.809014814811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45958.809014814811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45958.809014814811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45958.809014814811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45958.809014814811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45958.809014814811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45958.809014814811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45958.809014814811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45958.809014814811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45958.809014814811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45958.809014814811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45958.809014814811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45958.809014814811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45958.809014814811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45958.809014814811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45958.809014814811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45958.809014814811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45958.809014814811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45958.809014814811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45958.809014814811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45958.809014814811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45958.809014814811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45958.809014814811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45958.809014814811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45958.809014814811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45958.809014814811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45958.809014814811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45958.809014814811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45958.809014814811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45958.809014814811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45958.809014814811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45958.809014814811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45958.809014814811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45958.809014814811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45958.809014814811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45958.809014814811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45958.809014814811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45958.809014814811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45958.809014814811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45958.809014814811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45958.809014814811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45958.809014814811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45958.809014814811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45958.809014814811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45958.809014814811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45958.809014814811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45958.809014814811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45958.809014814811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45958.809014814811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45958.809014814811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45958.809014814811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45958.809014814811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45958.809014814811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45958.809014814811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45958.809014814811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45958.809014814811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45958.809014814811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45958.809014814811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45958.809014814811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45958.809014814811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45958.809014814811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45958.809014814811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45958.809014814811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45958.809014814811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45958.809014814811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45958.809014814811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45958.809014814811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45958.809014814811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45958.809014814811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45958.809014814811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45958.809014814811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45958.809014814811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45958.809014814811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45958.809014814811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45958.809014814811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45958.809014814811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45958.809014814811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45958.809014814811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45958.809014814811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45958.809014814811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45958.809014814811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45958.809014814811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45958.809014814811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45958.809014814811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45958.809014814811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45958.809014814811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45958.809014814811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45958.809014814811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45958.809014814811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45958.809014814811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45958.809014814811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45958.809014814811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45958.809014814811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45958.809014814811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45958.809014814811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45958.809014814811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45958.809014814811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45958.809014814811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45958.809014814811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45958.809014814811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45958.809014814811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45958.809014814811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45958.809014814811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45958.809014814811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45958.809014814811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45958.809014814811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45958.809014814811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45958.809014814811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45958.809014814811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45958.809014814811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45958.809014814811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45958.809014814811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45958.809014814811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45958.809014814811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45958.809014814811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45958.809014814811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45958.809014814811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45958.809014814811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45958.809014814811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45958.809014814811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45958.809014814811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45958.809014814811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45958.809014814811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45958.809014814811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45958.809014814811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45958.809014814811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45958.809014814811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45958.809014814811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45958.809014814811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45958.809014814811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45958.809014814811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45958.809014814811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45958.809014814811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45958.809014814811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45958.809014814811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45958.809014814811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45958.809014814811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45958.809014814811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45958.809014814811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45958.809014814811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45958.809014814811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45958.809014814811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45958.809014814811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45958.809014814811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45958.809014814811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45958.809014814811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45958.809014814811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45958.809014814811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45958.809014814811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45958.809014814811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45958.809014814811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45958.809014814811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45958.809014814811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45958.809014814811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45958.809014814811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45958.809014814811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45958.809014814811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45958.809014814811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45958.809014814811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45958.809014814811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45958.809014814811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45958.809014814811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45958.809014814811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45958.809014814811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45958.809014814811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45958.809014814811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45958.809014814811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45958.809014814811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45958.809014814811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45958.809014814811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45958.809014814811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45958.809014814811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45958.809014814811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45958.809014814811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45958.809014814811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45958.809014814811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45958.809014814811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45958.809014814811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45958.809014814811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45958.809014814811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45958.809014814811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45958.809014814811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45958.809014814811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45958.809014814811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45958.809014814811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45958.809014814811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45958.809014814811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45958.809014814811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45958.809014814811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45958.809014814811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45958.809014814811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45958.809014814811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45958.809014814811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45958.809014814811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45958.809014814811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45958.809014814811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45958.809014814811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45958.809014814811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45958.809014814811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45958.809014814811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45958.809014814811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45958.809014814811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45958.809014814811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45958.809014814811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45958.809014814811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45958.809014814811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45958.809014814811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45958.809014814811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45958.809014814811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45958.809014814811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45958.809014814811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45958.809014814811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45958.809014814811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45958.809014814811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45958.809014814811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45958.809014814811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45958.809014814811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45958.809014814811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45958.809014814811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45958.809014814811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45958.809014814811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45958.809014814811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45958.809014814811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45958.809014814811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45958.809014814811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45958.809014814811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45958.809014814811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45958.809014814811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45958.809014814811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45958.809014814811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45958.809014814811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45958.809014814811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45958.809014814811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45958.809014814811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45958.809014814811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45958.809014814811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45958.809014814811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45958.809014814811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45958.809014814811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45958.809014814811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45958.809014814811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45958.809014814811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45958.809014814811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45958.809014814811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45958.809014814811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45958.809014814811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45958.809014814811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45958.809014814811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45958.809014814811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45958.809014814811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45958.809014814811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45958.809014814811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45958.809014814811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45958.809014814811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45958.809014814811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45958.809014814811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45958.809014814811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45958.809014814811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45958.809014814811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45958.809014814811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45958.809014814811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45958.809014814811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45958.809014814811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45958.809014814811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45958.809014814811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45958.809014814811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45958.809014814811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45958.809014814811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45958.809014814811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45958.809014814811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45958.809014814811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45958.809014814811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45958.809014814811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45958.809014814811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45958.809014814811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45958.809014814811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45958.809014814811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45958.809014814811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45958.809014814811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45958.809014814811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45958.809014814811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45958.809014814811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45958.809014814811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45958.809014814811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45958.809014814811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45958.809014814811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45958.809014814811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45958.809014814811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45958.809014814811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45958.809014814811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45958.809014814811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45958.809014814811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45958.809014814811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45958.809014814811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45958.809014814811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45958.809014814811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45958.809014814811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45958.809014814811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45958.809014814811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45958.809014814811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45958.809014814811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45958.809014814811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45958.809014814811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45958.809014814811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45958.809014814811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45958.809014814811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45958.809014814811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45958.809014814811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45958.809014814811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45958.809014814811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45958.809014814811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45958.809014814811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45958.809014814811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45958.809014814811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45958.809014814811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45958.809014814811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45958.809014814811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45958.809014814811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45958.809014814811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45958.809014814811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45958.809014814811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45958.809014814811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45958.809014814811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45958.809014814811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45958.809014814811</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255.32829722221504</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45958.809014814811</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45958.809014814811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45958.809014814811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45958.809014814811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45958.809014814811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45958.809014814811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45958.809014814811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45958.809014814811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45958.809014814811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45958.809014814811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45958.809014814811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45958.809014814811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45958.809014814811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45958.809014814811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45958.809014814811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45958.809014814811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45958.809014814811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45958.809014814811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45958.809014814811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45958.809014814811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45958.809014814811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45958.809014814811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45958.809014814811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45958.809014814811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45958.809014814811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45958.809014814811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45958.809014814811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45958.809014814811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45958.809014814811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45958.809014814811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45958.809014814811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45958.809014814811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45958.809014814811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45958.809014814811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45958.809014814811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45958.809014814811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45958.809014814811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45958.809014814811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45958.809014814811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45958.809014814811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45958.809014814811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45958.809014814811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45958.809014814811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45958.809014814811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45958.809014814811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45958.809014814811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45958.809014814811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45958.809014814811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45958.809014814811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45958.809014814811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45958.809014814811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45958.809014814811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45958.809014814811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45958.809014814811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45958.809014814811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45958.809014814811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45958.809014814811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45958.809014814811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45958.809014814811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45958.809014814811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45958.809014814811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45958.809014814811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45958.809014814811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45958.809014814811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45958.809014814811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45958.809014814811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45958.809014814811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45958.809014814811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45958.809014814811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45958.809014814811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45958.809014814811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45958.809014814811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45958.809014814811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45958.809014814811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45958.809014814811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45958.809014814811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45958.809014814811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45958.809014814811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45958.809014814811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45958.809014814811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45958.809014814811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45958.809014814811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45958.809014814811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45958.809014814811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45958.809014814811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45958.809014814811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45958.809014814811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45958.809014814811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45958.809014814811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45958.809014814811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45958.809014814811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45958.809014814811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45958.809014814811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45958.809014814811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45958.809014814811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45958.809014814811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45958.809014814811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45958.809014814811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45958.809014814811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45958.809014814811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45958.809014814811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45958.809014814811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45958.809014814811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45958.809014814811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45958.809014814811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45958.809014814811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45958.809014814811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45958.809014814811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45958.809014814811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45958.809014814811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45958.809014814811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45958.809014814811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45958.809014814811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45958.809014814811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45958.809014814811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45958.809014814811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45958.809014814811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45958.809014814811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45958.809014814811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45958.809014814811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45958.809014814811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45958.809014814811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45958.809014814811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45958.809014814811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45958.809014814811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45958.809014814811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45958.809014814811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45958.809014814811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45958.809014814811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45958.809014814811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45958.809014814811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45958.809014814811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45958.809014814811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45958.809014814811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45958.809014814811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45958.809014814811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45958.809014814811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45958.809014814811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45958.809014814811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45958.809014814811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45958.809014814811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45958.809014814811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45958.809014814811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45958.809014814811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45958.809014814811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45958.809014814811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45958.809014814811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45958.809014814811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45958.809014814811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45958.809014814811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45958.809014814811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45958.809014814811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45958.809014814811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45958.809014814811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45958.809014814811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45958.809014814811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45958.809014814811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45958.809014814811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45958.809014814811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45958.809014814811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45958.809014814811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45958.809014814811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45958.809014814811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45958.809014814811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45958.809014814811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45958.809014814811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45958.809014814811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45958.809014814811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45958.809014814811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45958.809014814811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45958.809014814811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45958.809014814811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45958.809014814811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45958.809014814811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45958.809014814811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45958.809014814811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45958.809014814811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45958.809014814811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45958.809014814811</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45958.809014814811</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66.976954629622924</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32.620137499994598</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10.14790370369883</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38444</v>
      </c>
      <c r="E5" s="152" t="s">
        <v>38998</v>
      </c>
      <c r="F5" s="153">
        <v>45958.748067129629</v>
      </c>
      <c r="G5" s="154">
        <f ca="1">IFERROR(NOW()-F5,"")</f>
        <v>6.0947685182327405E-2</v>
      </c>
      <c r="H5" s="153">
        <v>45958.742511574077</v>
      </c>
      <c r="I5" s="152" t="str">
        <f>IFERROR(VLOOKUP(D5,DB!A:F,6,0),"")</f>
        <v>SCECO</v>
      </c>
      <c r="J5" s="152" t="str">
        <f>IFERROR(VLOOKUP(D5,DB!A:G,7,0),"")</f>
        <v>Haj Removal</v>
      </c>
      <c r="K5" s="152" t="s">
        <v>39103</v>
      </c>
      <c r="L5" s="152" t="str">
        <f>IFERROR(VLOOKUP(D5,DB!A:I,9,0),"")</f>
        <v>Latis</v>
      </c>
    </row>
    <row r="6" spans="1:13" ht="15">
      <c r="A6" s="152"/>
      <c r="B6" s="152" t="str">
        <f>IFERROR(VLOOKUP(D6,DB!A:K,11,0),"")</f>
        <v/>
      </c>
      <c r="C6" s="152"/>
      <c r="D6" s="169"/>
      <c r="E6" s="152"/>
      <c r="F6" s="153"/>
      <c r="G6" s="154">
        <f ca="1">IFERROR(NOW()-F6,"")</f>
        <v>45958.809014814811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45958.809014814811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45958.809014814811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45958.809014814811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45958.809014814811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45958.809014814811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45958.809014814811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45958.809014814811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45958.809014814811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45958.809014814811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45958.809014814811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45958.809014814811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45958.809014814811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45958.809014814811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45958.809014814811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45958.809014814811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45958.809014814811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45958.809014814811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45958.809014814811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45958.809014814811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45958.809014814811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45958.809014814811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45958.809014814811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45958.809014814811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45958.809014814811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45958.809014814811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45958.809014814811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45958.809014814811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45958.809014814811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45958.809014814811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45958.809014814811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45958.809014814811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45958.809014814811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45958.809014814811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45958.809014814811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45958.809014814811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45958.809014814811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45958.809014814811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45958.809014814811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45958.809014814811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45958.809014814811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45958.809014814811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45958.809014814811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45958.809014814811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45958.809014814811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45958.809014814811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45958.809014814811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45958.809014814811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45958.809014814811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45958.809014814811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45958.809014814811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45958.809014814811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45958.809014814811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45958.809014814811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45958.809014814811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45958.809014814811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45958.809014814811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45958.809014814811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45958.809014814811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45958.809014814811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45958.809014814811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45958.809014814811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45958.809014814811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45958.809014814811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45958.809014814811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45958.809014814811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45958.809014814811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45958.809014814811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45958.809014814811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45958.809014814811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45958.809014814811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45958.809014814811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45958.809014814811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45958.809014814811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45958.809014814811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45958.809014814811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45958.809014814811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45958.809014814811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45958.809014814811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45958.809014814811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45958.809014814811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45958.809014814811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45958.809014814811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45958.809014814811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45958.809014814811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45958.809014814811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45958.809014814811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45958.809014814811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45958.809014814811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45958.809014814811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45958.809014814811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45958.809014814811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45958.809014814811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45958.809014814811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45958.809014814811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45958.809014814811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45958.809014814811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45958.809014814811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45958.809014814811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45958.809014814811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45958.809014814811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45958.809014814811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45958.809014814811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45958.809014814811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45958.809014814811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45958.809014814811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45958.809014814811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45958.809014814811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45958.809014814811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45958.809014814811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45958.809014814811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45958.809014814811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45958.809014814811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45958.809014814811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45958.809014814811</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45958.809014814811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45958.809014814811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45958.809014814811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45958.809014814811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45958.809014814811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45958.809014814811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45958.809014814811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45958.809014814811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45958.809014814811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45958.809014814811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45958.809014814811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45958.809014814811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45958.809014814811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45958.809014814811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45958.809014814811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45958.809014814811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45958.809014814811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45958.809014814811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45958.809014814811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45958.809014814811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45958.809014814811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45958.809014814811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45958.809014814811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45958.809014814811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45958.809014814811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45958.809014814811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45958.809014814811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45958.809014814811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45958.809014814811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45958.809014814811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45958.809014814811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45958.809014814811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45958.809014814811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45958.809014814811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45958.809014814811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45958.809014814811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45958.809014814811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45958.809014814811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45958.809014814811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45958.809014814811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45958.809014814811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45958.809014814811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45958.809014814811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45958.809014814811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45958.809014814811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45958.809014814811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45958.809014814811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45958.809014814811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45958.809014814811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45958.809014814811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45958.809014814811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45958.809014814811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45958.809014814811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45958.809014814811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45958.809014814811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45958.809014814811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45958.809014814811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45958.809014814811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45958.809014814811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45958.809014814811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45958.809014814811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45958.809014814811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45958.809014814811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45958.809014814811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45958.809014814811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45958.809014814811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45958.809014814811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45958.809014814811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45958.809014814811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45958.809014814811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45958.809014814811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45958.809014814811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45958.809014814811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45958.809014814811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45958.809014814811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45958.809014814811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45958.809014814811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45958.809014814811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45958.809014814811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45958.809014814811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45958.809014814811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45958.809014814811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45958.809014814811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45958.809014814811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45958.809014814811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45958.809014814811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45958.809014814811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45958.809014814811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45958.809014814811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45958.809014814811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45958.809014814811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45958.809014814811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45958.809014814811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45958.809014814811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45958.809014814811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45958.809014814811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45958.809014814811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45958.809014814811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45958.809014814811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45958.809014814811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45958.809014814811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45958.809014814811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45958.809014814811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45958.809014814811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45958.809014814811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45958.809014814811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45958.809014814811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45958.809014814811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45958.809014814811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45958.809014814811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45958.809014814811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45958.809014814811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45958.809014814811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45958.809014814811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45958.809014814811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45958.809014814811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45958.809014814811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45958.809014814811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45958.809014814811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45958.809014814811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45958.809014814811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45958.809014814811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45958.809014814811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45958.809014814811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45958.809014814811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45958.809014814811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45958.809014814811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45958.809014814811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45958.809014814811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45958.809014814811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45958.809014814811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45958.809014814811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45958.809014814811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45958.809014814811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45958.809014814811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45958.809014814811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45958.809014814811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45958.809014814811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45958.809014814811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45958.809014814811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45958.809014814811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45958.809014814811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45958.809014814811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45958.809014814811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45958.809014814811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45958.809014814811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45958.809014814811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45958.809014814811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45958.809014814811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45958.809014814811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45958.809014814811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45958.809014814811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45958.809014814811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45958.809014814811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45958.809014814811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45958.809014814811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45958.809014814811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45958.809014814811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45958.809014814811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45958.809014814811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45958.809014814811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45958.809014814811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45958.809014814811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45958.809014814811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45958.809014814811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45958.809014814811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45958.809014814811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45958.809014814811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45958.809014814811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45958.809014814811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45958.809014814811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45958.809014814811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45958.809014814811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45958.809014814811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45958.809014814811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45958.809014814811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45958.809014814811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45958.809014814811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45958.809014814811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45958.809014814811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45958.809014814811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45958.809014814811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45958.809014814811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45958.809014814811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45958.809014814811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45958.809014814811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45958.809014814811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45958.809014814811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45958.809014814811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45958.809014814811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45958.809014814811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45958.809014814811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45958.809014814811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45958.809014814811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45958.809014814811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45958.809014814811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45958.809014814811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45958.809014814811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45958.809014814811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45958.809014814811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45958.809014814811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45958.809014814811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45958.809014814811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45958.809014814811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45958.809014814811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45958.809014814811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45958.809014814811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45958.809014814811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45958.809014814811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45958.809014814811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45958.809014814811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45958.809014814811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45958.809014814811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45958.809014814811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45958.809014814811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45958.809014814811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45958.809014814811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45958.809014814811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45958.809014814811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45958.809014814811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45958.809014814811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45958.809014814811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45958.809014814811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45958.809014814811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45958.809014814811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45958.809014814811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45958.809014814811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45958.809014814811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45958.809014814811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45958.809014814811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45958.809014814811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45958.809014814811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45958.809014814811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45958.809014814811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45958.809014814811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45958.809014814811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45958.809014814811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45958.809014814811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45958.809014814811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45958.809014814811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45958.809014814811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45958.809014814811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45958.809014814811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45958.809014814811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45958.809014814811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45958.809014814811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45958.809014814811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45958.809014814811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45958.809014814811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45958.809014814811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45958.809014814811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45958.809014814811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45958.809014814811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45958.809014814811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45958.809014814811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45958.809014814811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45958.809014814811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45958.809014814811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45958.809014814811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45958.809014814811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45958.809014814811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45958.809014814811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45958.809014814811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45958.809014814811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45958.809014814811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45958.809014814811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45958.809014814811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45958.809014814811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45958.809014814811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45958.809014814811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45958.809014814811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45958.809014814811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45958.809014814811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45958.809014814811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45958.809014814811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45958.809014814811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45958.809014814811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45958.809014814811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45958.809014814811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45958.809014814811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45958.809014814811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45958.809014814811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45958.809014814811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45958.809014814811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45958.809014814811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45958.809014814811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45958.809014814811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45958.809014814811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45958.809014814811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45958.809014814811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45958.809014814811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45958.809014814811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45958.809014814811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45958.809014814811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45958.809014814811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45958.809014814811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45958.809014814811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45958.809014814811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45958.809014814811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45958.809014814811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45958.809014814811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45958.809014814811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45958.809014814811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45958.809014814811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45958.809014814811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45958.809014814811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45958.809014814811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45958.809014814811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45958.809014814811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45958.809014814811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45958.809014814811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45958.809014814811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45958.809014814811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45958.809014814811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45958.809014814811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45958.809014814811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45958.809014814811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45958.809014814811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45958.809014814811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45958.809014814811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45958.809014814811</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69" t="s">
        <v>34688</v>
      </c>
      <c r="E2" s="106"/>
      <c r="F2" s="107"/>
      <c r="G2" s="77">
        <f ca="1">IFERROR(NOW()-F2,"-")</f>
        <v>45958.809014814811</v>
      </c>
      <c r="H2" s="107"/>
      <c r="I2" s="103" t="str">
        <f>IFERROR(VLOOKUP(D2,DB!A:F,6,0),"")</f>
        <v>Generator-SG</v>
      </c>
      <c r="J2" s="102" t="str">
        <f>IFERROR(VLOOKUP(D2,DB!A:G,7,0),"")</f>
        <v>Dead</v>
      </c>
      <c r="K2" s="108"/>
      <c r="L2" s="109" t="str">
        <f>IFERROR(VLOOKUP(D2,DB!A:I,9,0),"")</f>
        <v>Latis</v>
      </c>
    </row>
    <row r="3" spans="1:16383" ht="31.5" customHeight="1">
      <c r="A3" s="104"/>
      <c r="B3" s="103" t="str">
        <f>IFERROR(VLOOKUP(D3,DB!A:K,11,0),"")</f>
        <v>R6</v>
      </c>
      <c r="C3" s="105"/>
      <c r="D3" s="172" t="s">
        <v>37563</v>
      </c>
      <c r="E3" s="106"/>
      <c r="F3" s="107"/>
      <c r="G3" s="77">
        <f ca="1">IFERROR(NOW()-F3,"-")</f>
        <v>45958.809014814811</v>
      </c>
      <c r="H3" s="107"/>
      <c r="I3" s="103" t="str">
        <f>IFERROR(VLOOKUP(D3,DB!A:F,6,0),"")</f>
        <v>Generator-SG</v>
      </c>
      <c r="J3" s="102" t="str">
        <f>IFERROR(VLOOKUP(D3,DB!A:G,7,0),"")</f>
        <v xml:space="preserve">Good </v>
      </c>
      <c r="K3" s="108"/>
      <c r="L3" s="109" t="str">
        <f>IFERROR(VLOOKUP(D3,DB!A:I,9,0),"")</f>
        <v>Latis</v>
      </c>
    </row>
    <row r="4" spans="1:16383" ht="31.5" customHeight="1">
      <c r="A4" s="104"/>
      <c r="B4" s="103" t="str">
        <f>IFERROR(VLOOKUP(D4,DB!A:K,11,0),"")</f>
        <v>R6</v>
      </c>
      <c r="C4" s="105"/>
      <c r="D4" s="103" t="s">
        <v>34873</v>
      </c>
      <c r="E4" s="106"/>
      <c r="F4" s="107"/>
      <c r="G4" s="77">
        <f ca="1">IFERROR(NOW()-F4,"-")</f>
        <v>45958.809014814811</v>
      </c>
      <c r="H4" s="107"/>
      <c r="I4" s="103" t="str">
        <f>IFERROR(VLOOKUP(D4,DB!A:F,6,0),"")</f>
        <v>SCECO</v>
      </c>
      <c r="J4" s="102" t="str">
        <f>IFERROR(VLOOKUP(D4,DB!A:G,7,0),"")</f>
        <v>In progress</v>
      </c>
      <c r="K4" s="108"/>
      <c r="L4" s="109" t="str">
        <f>IFERROR(VLOOKUP(D4,DB!A:I,9,0),"")</f>
        <v>Latis</v>
      </c>
    </row>
    <row r="5" spans="1:16383" ht="31.5" customHeight="1">
      <c r="A5" s="104"/>
      <c r="B5" s="103" t="str">
        <f>IFERROR(VLOOKUP(D5,DB!A:K,11,0),"")</f>
        <v>R6</v>
      </c>
      <c r="C5" s="105"/>
      <c r="D5" s="169" t="s">
        <v>34942</v>
      </c>
      <c r="E5" s="106"/>
      <c r="F5" s="107"/>
      <c r="G5" s="77">
        <f ca="1">IFERROR(NOW()-F5,"-")</f>
        <v>45958.809014814811</v>
      </c>
      <c r="H5" s="107"/>
      <c r="I5" s="103" t="str">
        <f>IFERROR(VLOOKUP(D5,DB!A:F,6,0),"")</f>
        <v>Generator-SG</v>
      </c>
      <c r="J5" s="102" t="str">
        <f>IFERROR(VLOOKUP(D5,DB!A:G,7,0),"")</f>
        <v>Vandalized</v>
      </c>
      <c r="K5" s="108"/>
      <c r="L5" s="109" t="str">
        <f>IFERROR(VLOOKUP(D5,DB!A:I,9,0),"")</f>
        <v>Latis</v>
      </c>
    </row>
    <row r="6" spans="1:16383" ht="31.5" customHeight="1">
      <c r="A6" s="104"/>
      <c r="B6" s="103" t="str">
        <f>IFERROR(VLOOKUP(D6,DB!A:K,11,0),"")</f>
        <v>R6</v>
      </c>
      <c r="C6" s="105"/>
      <c r="D6" s="169" t="s">
        <v>33147</v>
      </c>
      <c r="E6" s="106"/>
      <c r="F6" s="107"/>
      <c r="G6" s="77">
        <f ca="1">IFERROR(NOW()-F6,"-")</f>
        <v>45958.809014814811</v>
      </c>
      <c r="H6" s="107"/>
      <c r="I6" s="103" t="str">
        <f>IFERROR(VLOOKUP(D6,DB!A:F,6,0),"")</f>
        <v>SCECO</v>
      </c>
      <c r="J6" s="102" t="str">
        <f>IFERROR(VLOOKUP(D6,DB!A:G,7,0),"")</f>
        <v>Vandalized</v>
      </c>
      <c r="K6" s="108"/>
      <c r="L6" s="109" t="str">
        <f>IFERROR(VLOOKUP(D6,DB!A:I,9,0),"")</f>
        <v>Latis</v>
      </c>
    </row>
    <row r="7" spans="1:16383" ht="31.5" customHeight="1">
      <c r="A7" s="104"/>
      <c r="B7" s="103" t="str">
        <f>IFERROR(VLOOKUP(D7,DB!A:K,11,0),"")</f>
        <v>R6</v>
      </c>
      <c r="C7" s="105"/>
      <c r="D7" s="169" t="s">
        <v>38718</v>
      </c>
      <c r="E7" s="106"/>
      <c r="F7" s="107"/>
      <c r="G7" s="77">
        <f ca="1">IFERROR(NOW()-F7,"-")</f>
        <v>45958.809014814811</v>
      </c>
      <c r="H7" s="107"/>
      <c r="I7" s="103" t="str">
        <f>IFERROR(VLOOKUP(D7,DB!A:F,6,0),"")</f>
        <v>SCECO</v>
      </c>
      <c r="J7" s="102" t="str">
        <f>IFERROR(VLOOKUP(D7,DB!A:G,7,0),"")</f>
        <v>In progress</v>
      </c>
      <c r="K7" s="108"/>
      <c r="L7" s="109" t="str">
        <f>IFERROR(VLOOKUP(D7,DB!A:I,9,0),"")</f>
        <v>Latis</v>
      </c>
    </row>
    <row r="8" spans="1:16383" ht="31.5" customHeight="1">
      <c r="A8" s="104"/>
      <c r="B8" s="103" t="str">
        <f>IFERROR(VLOOKUP(D8,DB!A:K,11,0),"")</f>
        <v/>
      </c>
      <c r="C8" s="105"/>
      <c r="D8" s="103"/>
      <c r="E8" s="106"/>
      <c r="F8" s="107"/>
      <c r="G8" s="77">
        <f ca="1">IFERROR(NOW()-F8,"-")</f>
        <v>45958.809014814811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45958.809014814811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45958.809014814811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45958.809014814811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45958.809014814811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45958.809014814811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45958.809014814811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45958.809014814811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45958.809014814811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45958.809014814811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45958.809014814811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45958.809014814811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45958.809014814811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45958.809014814811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45958.809014814811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45958.809014814811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45958.809014814811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45958.809014814811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45958.809014814811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45958.809014814811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45958.809014814811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45958.809014814811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45958.809014814811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45958.809014814811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45958.809014814811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45958.809014814811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45958.809014814811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45958.809014814811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45958.809014814811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45958.809014814811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45958.809014814811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45958.809014814811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45958.809014814811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45958.809014814811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45958.809014814811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45958.809014814811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45958.809014814811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45958.809014814811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45958.809014814811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45958.809014814811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45958.809014814811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45958.809014814811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45958.809014814811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45958.809014814811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45958.809014814811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45958.809014814811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45958.809014814811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45958.809014814811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45958.809014814811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45958.809014814811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45958.809014814811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45958.809014814811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45958.809014814811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45958.809014814811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45958.809014814811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45958.809014814811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45958.809014814811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45958.809014814811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45958.809014814811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45958.809014814811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45958.809014814811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45958.809014814811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45958.809014814811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45958.809014814811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45958.809014814811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45958.809014814811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45958.809014814811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45958.809014814811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45958.809014814811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45958.809014814811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45958.809014814811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45958.809014814811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45958.809014814811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45958.809014814811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45958.809014814811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45958.809014814811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45958.809014814811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45958.809014814811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45958.809014814811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45958.809014814811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45958.809014814811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45958.809014814811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45958.809014814811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45958.809014814811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45958.809014814811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45958.809014814811</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2025-10-28T16:26:25Z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