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65" documentId="13_ncr:1_{F6CB121F-512D-4AA6-A0C1-0FB36C537598}" xr6:coauthVersionLast="47" xr6:coauthVersionMax="47" xr10:uidLastSave="{4B848C23-E9F6-4C5B-A1DB-2150AE47B81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<sst xmlns="http://schemas.openxmlformats.org/spreadsheetml/2006/main" count="180282" uniqueCount="39127">
  <si>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</si>
  <si>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</si>
  <si>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</si>
  <si>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</si>
  <si>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</si>
  <si>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</si>
  <si>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</si>
  <si>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</si>
  <si>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</si>
  <si>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</si>
  <si>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</si>
  <si>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</si>
  <si>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</si>
  <si>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</si>
  <si>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</si>
  <si>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</si>
  <si>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</si>
  <si>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</si>
  <si>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</si>
  <si>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</si>
  <si>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</si>
  <si>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</si>
  <si>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</si>
  <si>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</si>
  <si>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</si>
  <si>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</si>
  <si>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</si>
  <si>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</si>
  <si>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</si>
  <si>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</si>
  <si>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</si>
  <si>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</si>
  <si>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</si>
  <si>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</si>
  <si>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</si>
  <si>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</si>
  <si>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</si>
  <si>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</si>
  <si>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</si>
  <si>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</si>
  <si>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</si>
  <si>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</si>
  <si>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</si>
  <si>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</si>
  <si>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</si>
  <si>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</si>
  <si>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</si>
  <si>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</si>
  <si>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</si>
  <si>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</si>
  <si>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</si>
  <si>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</si>
  <si>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</si>
  <si>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</si>
  <si>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</si>
  <si>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</si>
  <si>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</si>
  <si>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</si>
  <si>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</si>
  <si>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</si>
  <si>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</si>
  <si>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</si>
  <si>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</si>
  <si>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</si>
  <si>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</si>
  <si>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</si>
  <si>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</si>
  <si>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</si>
  <si>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</si>
  <si>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</si>
  <si>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</si>
  <si>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</si>
  <si>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</si>
  <si>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</si>
  <si>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</si>
  <si>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</si>
  <si>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</si>
  <si>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</si>
  <si>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</si>
  <si>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</si>
  <si>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</si>
  <si>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</si>
  <si>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</si>
  <si>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</si>
  <si>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</si>
  <si>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</si>
  <si>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</si>
  <si>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</si>
  <si>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</si>
  <si>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</si>
  <si>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</si>
  <si>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</si>
  <si>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</si>
  <si>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</si>
  <si>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</si>
  <si>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</si>
  <si>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</si>
  <si>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</si>
  <si>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</si>
  <si>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</si>
  <si>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</si>
  <si>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</si>
  <si>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</si>
  <si>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</si>
  <si>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</si>
  <si>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</si>
  <si>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</si>
  <si>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</si>
  <si>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</si>
  <si>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</si>
  <si>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</si>
  <si>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</si>
  <si>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</si>
  <si>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</si>
  <si>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</si>
  <si>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</si>
  <si>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</si>
  <si>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</si>
  <si>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</si>
  <si>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</si>
  <si>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</si>
  <si>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</si>
  <si>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</si>
  <si>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</si>
  <si>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</si>
  <si>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</si>
  <si>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</si>
  <si>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</si>
  <si>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</si>
  <si>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</si>
  <si>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</si>
  <si>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</si>
  <si>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</si>
  <si>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</si>
  <si>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</si>
  <si>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</si>
  <si>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</si>
  <si>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</si>
  <si>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</si>
  <si>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</si>
  <si>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</si>
  <si>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</si>
  <si>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</si>
  <si>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</si>
  <si>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</si>
  <si>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</si>
  <si>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</si>
  <si>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</si>
  <si>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</si>
  <si>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</si>
  <si>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</si>
  <si>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</si>
  <si>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</si>
  <si>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</si>
  <si>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</si>
  <si>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</si>
  <si>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</si>
  <si>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</si>
  <si>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</si>
  <si>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</si>
  <si>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</si>
  <si>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</si>
  <si>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</si>
  <si>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</si>
  <si>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</si>
  <si>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</si>
  <si>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</si>
  <si>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</si>
  <si>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</si>
  <si>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</si>
  <si>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</si>
  <si>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</si>
  <si>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</si>
  <si>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</si>
  <si>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</si>
  <si>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</si>
  <si>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</si>
  <si>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</si>
  <si>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</si>
  <si>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</si>
  <si>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</si>
  <si>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</si>
  <si>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</si>
  <si>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</si>
  <si>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</si>
  <si>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</si>
  <si>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</si>
  <si>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</si>
  <si>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</si>
  <si>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</si>
  <si>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</si>
  <si>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</si>
  <si>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</si>
  <si>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</si>
  <si>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</si>
  <si>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</si>
  <si>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</si>
  <si>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</si>
  <si>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</si>
  <si>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</si>
  <si>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</si>
  <si>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</si>
  <si>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</si>
  <si>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</si>
  <si>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</si>
  <si>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</si>
  <si>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</si>
  <si>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</si>
  <si>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</si>
  <si>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</si>
  <si>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</si>
  <si>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</si>
  <si>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</si>
  <si>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</si>
  <si>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</si>
  <si>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</si>
  <si>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</si>
  <si>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</si>
  <si>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</si>
  <si>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</si>
  <si>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</si>
  <si>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</si>
  <si>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</si>
  <si>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</si>
  <si>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</si>
  <si>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</si>
  <si>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</si>
  <si>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</si>
  <si>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</si>
  <si>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</si>
  <si>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</si>
  <si>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</si>
  <si>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</si>
  <si>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</si>
  <si>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</si>
  <si>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</si>
  <si>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</si>
  <si>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</si>
  <si>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</si>
  <si>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</si>
  <si>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</si>
  <si>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</si>
  <si>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</si>
  <si>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</si>
  <si>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</si>
  <si>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</si>
  <si>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</si>
  <si>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</si>
  <si>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</si>
  <si>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</si>
  <si>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</si>
  <si>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</si>
  <si>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</si>
  <si>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</si>
  <si>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</si>
  <si>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</si>
  <si>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</si>
  <si>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</si>
  <si>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</si>
  <si>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</si>
  <si>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</si>
  <si>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</si>
  <si>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</si>
  <si>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</si>
  <si>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</si>
  <si>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</si>
  <si>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</si>
  <si>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</si>
  <si>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</si>
  <si>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</si>
  <si>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</si>
  <si>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</si>
  <si>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</si>
  <si>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</si>
  <si>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</si>
  <si>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</si>
  <si>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</si>
  <si>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</si>
  <si>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</si>
  <si>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</si>
  <si>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</si>
  <si>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</si>
  <si>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</si>
  <si>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</si>
  <si>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</si>
  <si>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</si>
  <si>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</si>
  <si>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</si>
  <si>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</si>
  <si>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</si>
  <si>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</si>
  <si>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</si>
  <si>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</si>
  <si>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</si>
  <si>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</si>
  <si>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</si>
  <si>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</si>
  <si>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</si>
  <si>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</si>
  <si>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</si>
  <si>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</si>
  <si>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</si>
  <si>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</si>
  <si>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</si>
  <si>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</si>
  <si>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</si>
  <si>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</si>
  <si>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</si>
  <si>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</si>
  <si>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</si>
  <si>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</si>
  <si>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</si>
  <si>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</si>
  <si>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</si>
  <si>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</si>
  <si>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</si>
  <si>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</si>
  <si>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</si>
  <si>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</si>
  <si>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</si>
  <si>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</si>
  <si>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</si>
  <si>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</si>
  <si>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</si>
  <si>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</si>
  <si>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</si>
  <si>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</si>
  <si>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</si>
  <si>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</si>
  <si>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</si>
  <si>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</si>
  <si>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</si>
  <si>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</si>
  <si>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</si>
  <si>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</si>
  <si>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</si>
  <si>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</si>
  <si>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</si>
  <si>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</si>
  <si>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</si>
  <si>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</si>
  <si>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</si>
  <si>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</si>
  <si>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</si>
  <si>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</si>
  <si>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</si>
  <si>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</si>
  <si>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</si>
  <si>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</si>
  <si>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</si>
  <si>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</si>
  <si>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</si>
  <si>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</si>
  <si>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</si>
  <si>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</si>
  <si>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</si>
  <si>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</si>
  <si>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</si>
  <si>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</si>
  <si>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</si>
  <si>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</si>
  <si>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</si>
  <si>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</si>
  <si>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</si>
  <si>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</si>
  <si>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</si>
  <si>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</si>
  <si>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</si>
  <si>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</si>
  <si>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</si>
  <si>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</si>
  <si>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</si>
  <si>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</si>
  <si>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</si>
  <si>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</si>
  <si>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</si>
  <si>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</si>
  <si>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</si>
  <si>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</si>
  <si>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</si>
  <si>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</si>
  <si>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</si>
  <si>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</si>
  <si>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</si>
  <si>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</si>
  <si>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</si>
  <si>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</si>
  <si>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</si>
  <si>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</si>
  <si>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</si>
  <si>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</si>
  <si>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</si>
  <si>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</si>
  <si>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</si>
  <si>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</si>
  <si>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</si>
  <si>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</si>
  <si>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</si>
  <si>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</si>
  <si>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</si>
  <si>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</si>
  <si>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</si>
  <si>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</si>
  <si>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</si>
  <si>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</si>
  <si>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</si>
  <si>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</si>
  <si>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</si>
  <si>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</si>
  <si>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</si>
  <si>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</si>
  <si>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</si>
  <si>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</si>
  <si>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</si>
  <si>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</si>
  <si>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</si>
  <si>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</si>
  <si>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</si>
  <si>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</si>
  <si>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</si>
  <si>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</si>
  <si>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</si>
  <si>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</si>
  <si>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</si>
  <si>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</si>
  <si>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</si>
  <si>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</si>
  <si>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</si>
  <si>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</si>
  <si>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</si>
  <si>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</si>
  <si>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</si>
  <si>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</si>
  <si>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</si>
  <si>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</si>
  <si>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</si>
  <si>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</si>
  <si>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</si>
  <si>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</si>
  <si>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</si>
  <si>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</si>
  <si>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</si>
  <si>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</si>
  <si>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</si>
  <si>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</si>
  <si>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</si>
  <si>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</si>
  <si>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</si>
  <si>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</si>
  <si>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</si>
  <si>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</si>
  <si>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</si>
  <si>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</si>
  <si>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</si>
  <si>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</si>
  <si>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</si>
  <si>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</si>
  <si>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</si>
  <si>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</si>
  <si>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</si>
  <si>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</si>
  <si>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</si>
  <si>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</si>
  <si>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</si>
  <si>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</si>
  <si>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</si>
  <si>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</si>
  <si>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</si>
  <si>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</si>
  <si>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</si>
  <si>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</si>
  <si>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</si>
  <si>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</si>
  <si>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</si>
  <si>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</si>
  <si>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</si>
  <si>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</si>
  <si>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</si>
  <si>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</si>
  <si>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</si>
  <si>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</si>
  <si>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</si>
  <si>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</si>
  <si>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</si>
  <si>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</si>
  <si>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</si>
  <si>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</si>
  <si>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</si>
  <si>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</si>
  <si>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</si>
  <si>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</si>
  <si>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</si>
  <si>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</si>
  <si>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</si>
  <si>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</si>
  <si>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</si>
  <si>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</si>
  <si>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</si>
  <si>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</si>
  <si>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</si>
  <si>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</si>
  <si>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</si>
  <si>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</si>
  <si>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</si>
  <si>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</si>
  <si>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</si>
  <si>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</si>
  <si>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</si>
  <si>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</si>
  <si>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</si>
  <si>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</si>
  <si>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</si>
  <si>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</si>
  <si>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</si>
  <si>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</si>
  <si>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</si>
  <si>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</si>
  <si>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</si>
  <si>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</si>
  <si>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</si>
  <si>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</si>
  <si>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</si>
  <si>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</si>
  <si>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</si>
  <si>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</si>
  <si>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</si>
  <si>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</si>
  <si>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</si>
  <si>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</si>
  <si>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</si>
  <si>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</si>
  <si>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</si>
  <si>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</si>
  <si>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</si>
  <si>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</si>
  <si>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</si>
  <si>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</si>
  <si>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</si>
  <si>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</si>
  <si>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</si>
  <si>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</si>
  <si>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</si>
  <si>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</si>
  <si>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</si>
  <si>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</si>
  <si>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</si>
  <si>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</si>
  <si>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</si>
  <si>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</si>
  <si>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</si>
  <si>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</si>
  <si>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</si>
  <si>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</si>
  <si>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</si>
  <si>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</si>
  <si>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</si>
  <si>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</si>
  <si>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</si>
  <si>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</si>
  <si>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</si>
  <si>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</si>
  <si>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</si>
  <si>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</si>
  <si>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</si>
  <si>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</si>
  <si>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</si>
  <si>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</si>
  <si>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</si>
  <si>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</si>
  <si>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</si>
  <si>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</si>
  <si>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</si>
  <si>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</si>
  <si>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</si>
  <si>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</si>
  <si>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</si>
  <si>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</si>
  <si>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</si>
  <si>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</si>
  <si>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</si>
  <si>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</si>
  <si>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</si>
  <si>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</si>
  <si>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</si>
  <si>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</si>
  <si>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</si>
  <si>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</si>
  <si>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</si>
  <si>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</si>
  <si>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</si>
  <si>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</si>
  <si>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</si>
  <si>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</si>
  <si>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</si>
  <si>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</si>
  <si>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</si>
  <si>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</si>
  <si>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</si>
  <si>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</si>
  <si>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</si>
  <si>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</si>
  <si>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</si>
  <si>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</si>
  <si>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</si>
  <si>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</si>
  <si>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</si>
  <si>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</si>
  <si>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</si>
  <si>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</si>
  <si>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</si>
  <si>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</si>
  <si>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</si>
  <si>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</si>
  <si>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</si>
  <si>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</si>
  <si>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</si>
  <si>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</si>
  <si>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</si>
  <si>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</si>
  <si>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</si>
  <si>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</si>
  <si>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</si>
  <si>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</si>
  <si>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</si>
  <si>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</si>
  <si>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</si>
  <si>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</si>
  <si>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</si>
  <si>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</si>
  <si>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</si>
  <si>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</si>
  <si>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</si>
  <si>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</si>
  <si>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</si>
  <si>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</si>
  <si>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</si>
  <si>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</si>
  <si>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</si>
  <si>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</si>
  <si>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</si>
  <si>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</si>
  <si>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</si>
  <si>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</si>
  <si>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</si>
  <si>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</si>
  <si>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</si>
  <si>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</si>
  <si>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</si>
  <si>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</si>
  <si>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</si>
  <si>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</si>
  <si>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</si>
  <si>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</si>
  <si>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</si>
  <si>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</si>
  <si>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</si>
  <si>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</si>
  <si>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</si>
  <si>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</si>
  <si>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</si>
  <si>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</si>
  <si>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</si>
  <si>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</si>
  <si>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</si>
  <si>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</si>
  <si>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</si>
  <si>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</si>
  <si>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</si>
  <si>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</si>
  <si>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</si>
  <si>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</si>
  <si>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</si>
  <si>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</si>
  <si>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</si>
  <si>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</si>
  <si>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</si>
  <si>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</si>
  <si>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</si>
  <si>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</si>
  <si>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</si>
  <si>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</si>
  <si>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</si>
  <si>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</si>
  <si>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</si>
  <si>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</si>
  <si>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</si>
  <si>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</si>
  <si>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</si>
  <si>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</si>
  <si>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</si>
  <si>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</si>
  <si>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</si>
  <si>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</si>
  <si>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</si>
  <si>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</si>
  <si>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</si>
  <si>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</si>
  <si>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</si>
  <si>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</si>
  <si>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</si>
  <si>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</si>
  <si>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</si>
  <si>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</si>
  <si>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</si>
  <si>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</si>
  <si>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</si>
  <si>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</si>
  <si>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</si>
  <si>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</si>
  <si>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</si>
  <si>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</si>
  <si>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</si>
  <si>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</si>
  <si>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</si>
  <si>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</si>
  <si>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</si>
  <si>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</si>
  <si>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</si>
  <si>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</si>
  <si>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</si>
  <si>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</si>
  <si>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</si>
  <si>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</si>
  <si>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</si>
  <si>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</si>
  <si>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</si>
  <si>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</si>
  <si>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</si>
  <si>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</si>
  <si>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</si>
  <si>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</si>
  <si>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</si>
  <si>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</si>
  <si>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</si>
  <si>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</si>
  <si>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</si>
  <si>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</si>
  <si>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</si>
  <si>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</si>
  <si>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</si>
  <si>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</si>
  <si>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</si>
  <si>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</si>
  <si>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</si>
  <si>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</si>
  <si>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</si>
  <si>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</si>
  <si>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</si>
  <si>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</si>
  <si>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</si>
  <si>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</si>
  <si>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</si>
  <si>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</si>
  <si>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</si>
  <si>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</si>
  <si>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</si>
  <si>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</si>
  <si>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</si>
  <si>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</si>
  <si>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</si>
  <si>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</si>
  <si>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</si>
  <si>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</si>
  <si>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</si>
  <si>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</si>
  <si>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</si>
  <si>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</si>
  <si>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</si>
  <si>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</si>
  <si>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</si>
  <si>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</si>
  <si>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</si>
  <si>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</si>
  <si>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</si>
  <si>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</si>
  <si>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</si>
  <si>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</si>
  <si>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</si>
  <si>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</si>
  <si>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</si>
  <si>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</si>
  <si>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</si>
  <si>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</si>
  <si>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</si>
  <si>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</si>
  <si>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</si>
  <si>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</si>
  <si>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</si>
  <si>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</si>
  <si>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</si>
  <si>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</si>
  <si>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</si>
  <si>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</si>
  <si>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</si>
  <si>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</si>
  <si>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</si>
  <si>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</si>
  <si>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</si>
  <si>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</si>
  <si>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</si>
  <si>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</si>
  <si>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</si>
  <si>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</si>
  <si>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</si>
  <si>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</si>
  <si>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</si>
  <si>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</si>
  <si>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</si>
  <si>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</si>
  <si>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</si>
  <si>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</si>
  <si>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</si>
  <si>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</si>
  <si>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</si>
  <si>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</si>
  <si>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</si>
  <si>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</si>
  <si>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</si>
  <si>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</si>
  <si>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</si>
  <si>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</si>
  <si>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</si>
  <si>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</si>
  <si>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</si>
  <si>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</si>
  <si>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</si>
  <si>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</si>
  <si>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</si>
  <si>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</si>
  <si>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</si>
  <si>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</si>
  <si>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</si>
  <si>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</si>
  <si>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</si>
  <si>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</si>
  <si>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</si>
  <si>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</si>
  <si>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</si>
  <si>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</si>
  <si>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</si>
  <si>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</si>
  <si>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</si>
  <si>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</si>
  <si>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</si>
  <si>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</si>
  <si>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</si>
  <si>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</si>
  <si>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</si>
  <si>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</si>
  <si>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</si>
  <si>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</si>
  <si>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</si>
  <si>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</si>
  <si>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</si>
  <si>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</si>
  <si>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</si>
  <si>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</si>
  <si>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</si>
  <si>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</si>
  <si>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</si>
  <si>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</si>
  <si>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</si>
  <si>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</si>
  <si>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</si>
  <si>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</si>
  <si>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</si>
  <si>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</si>
  <si>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</si>
  <si>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</si>
  <si>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</si>
  <si>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</si>
  <si>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</si>
  <si>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</si>
  <si>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</si>
  <si>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</si>
  <si>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</si>
  <si>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</si>
  <si>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</si>
  <si>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</si>
  <si>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</si>
  <si>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</si>
  <si>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</si>
  <si>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</si>
  <si>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</si>
  <si>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</si>
  <si>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</si>
  <si>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</si>
  <si>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</si>
  <si>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</si>
  <si>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</si>
  <si>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</si>
  <si>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</si>
  <si>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</si>
  <si>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</si>
  <si>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</si>
  <si>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</si>
  <si>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</si>
  <si>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</si>
  <si>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</si>
  <si>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</si>
  <si>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</si>
  <si>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</si>
  <si>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</si>
  <si>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</si>
  <si>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</si>
  <si>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</si>
  <si>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</si>
  <si>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</si>
  <si>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</si>
  <si>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</si>
  <si>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</si>
  <si>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</si>
  <si>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</si>
  <si>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</si>
  <si>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</si>
  <si>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</si>
  <si>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</si>
  <si>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</si>
  <si>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</si>
  <si>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</si>
  <si>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</si>
  <si>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</si>
  <si>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</si>
  <si>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</si>
  <si>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</si>
  <si>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</si>
  <si>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</si>
  <si>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</si>
  <si>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</si>
  <si>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</si>
  <si>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</si>
  <si>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</si>
  <si>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</si>
  <si>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</si>
  <si>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</si>
  <si>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</si>
  <si>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</si>
  <si>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</si>
  <si>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</si>
  <si>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</si>
  <si>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</si>
  <si>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</si>
  <si>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</si>
  <si>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</si>
  <si>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</si>
  <si>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</si>
  <si>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</si>
  <si>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</si>
  <si>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</si>
  <si>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</si>
  <si>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</si>
  <si>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</si>
  <si>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</si>
  <si>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</si>
  <si>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</si>
  <si>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</si>
  <si>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</si>
  <si>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</si>
  <si>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</si>
  <si>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</si>
  <si>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</si>
  <si>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</si>
  <si>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</si>
  <si>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</si>
  <si>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</si>
  <si>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</si>
  <si>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</si>
  <si>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</si>
  <si>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</si>
  <si>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</si>
  <si>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</si>
  <si>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</si>
  <si>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</si>
  <si>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</si>
  <si>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</si>
  <si>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</si>
  <si>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</si>
  <si>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</si>
  <si>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</si>
  <si>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</si>
  <si>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</si>
  <si>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</si>
  <si>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</si>
  <si>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</si>
  <si>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</si>
  <si>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</si>
  <si>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</si>
  <si>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</si>
  <si>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</si>
  <si>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</si>
  <si>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</si>
  <si>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</si>
  <si>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</si>
  <si>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</si>
  <si>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</si>
  <si>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</si>
  <si>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</si>
  <si>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</si>
  <si>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</si>
  <si>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</si>
  <si>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</si>
  <si>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</si>
  <si>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</si>
  <si>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</si>
  <si>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</si>
  <si>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</si>
  <si>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</si>
  <si>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</si>
  <si>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</si>
  <si>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</si>
  <si>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</si>
  <si>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</si>
  <si>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</si>
  <si>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</si>
  <si>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</si>
  <si>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</si>
  <si>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</si>
  <si>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</si>
  <si>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</si>
  <si>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</si>
  <si>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</si>
  <si>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</si>
  <si>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</si>
  <si>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</si>
  <si>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</si>
  <si>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</si>
  <si>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</si>
  <si>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</si>
  <si>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</si>
  <si>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</si>
  <si>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</si>
  <si>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</si>
  <si>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</si>
  <si>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</si>
  <si>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</si>
  <si>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</si>
  <si>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</si>
  <si>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</si>
  <si>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</si>
  <si>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</si>
  <si>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</si>
  <si>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</si>
  <si>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</si>
  <si>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</si>
  <si>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</si>
  <si>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</si>
  <si>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</si>
  <si>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</si>
  <si>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</si>
  <si>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</si>
  <si>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</si>
  <si>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</si>
  <si>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</si>
  <si>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</si>
  <si>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</si>
  <si>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</si>
  <si>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</si>
  <si>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</si>
  <si>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</si>
  <si>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</si>
  <si>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</si>
  <si>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</si>
  <si>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</si>
  <si>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</si>
  <si>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</si>
  <si>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</si>
  <si>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</si>
  <si>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</si>
  <si>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</si>
  <si>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</si>
  <si>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</si>
  <si>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</si>
  <si>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</si>
  <si>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</si>
  <si>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</si>
  <si>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</si>
  <si>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</si>
  <si>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</si>
  <si>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</si>
  <si>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</si>
  <si>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</si>
  <si>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</si>
  <si>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</si>
  <si>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</si>
  <si>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</si>
  <si>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</si>
  <si>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</si>
  <si>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</si>
  <si>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</si>
  <si>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</si>
  <si>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</si>
  <si>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</si>
  <si>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</si>
  <si>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</si>
  <si>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</si>
  <si>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</si>
  <si>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</si>
  <si>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</si>
  <si>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</si>
  <si>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</si>
  <si>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</si>
  <si>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</si>
  <si>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</si>
  <si>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</si>
  <si>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</si>
  <si>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</si>
  <si>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</si>
  <si>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</si>
  <si>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</si>
  <si>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</si>
  <si>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</si>
  <si>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</si>
  <si>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</si>
  <si>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</si>
  <si>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</si>
  <si>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</si>
  <si>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</si>
  <si>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</si>
  <si>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</si>
  <si>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</si>
  <si>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</si>
  <si>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</si>
  <si>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</si>
  <si>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</si>
  <si>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</si>
  <si>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</si>
  <si>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</si>
  <si>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</si>
  <si>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</si>
  <si>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</si>
  <si>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</si>
  <si>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</si>
  <si>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</si>
  <si>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</si>
  <si>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</si>
  <si>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</si>
  <si>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</si>
  <si>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</si>
  <si>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</si>
  <si>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</si>
  <si>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</si>
  <si>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</si>
  <si>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</si>
  <si>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</si>
  <si>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</si>
  <si>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</si>
  <si>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</si>
  <si>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</si>
  <si>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</si>
  <si>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</si>
  <si>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</si>
  <si>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</si>
  <si>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</si>
  <si>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</si>
  <si>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</si>
  <si>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</si>
  <si>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</si>
  <si>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</si>
  <si>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</si>
  <si>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</si>
  <si>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</si>
  <si>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</si>
  <si>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</si>
  <si>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</si>
  <si>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</si>
  <si>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</si>
  <si>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</si>
  <si>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</si>
  <si>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</si>
  <si>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</si>
  <si>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</si>
  <si>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</si>
  <si>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</si>
  <si>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</si>
  <si>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</si>
  <si>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</si>
  <si>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</si>
  <si>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</si>
  <si>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</si>
  <si>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</si>
  <si>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</si>
  <si>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</si>
  <si>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</si>
  <si>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</si>
  <si>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</si>
  <si>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</si>
  <si>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</si>
  <si>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</si>
  <si>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</si>
  <si>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</si>
  <si>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</si>
  <si>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</si>
  <si>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</si>
  <si>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</si>
  <si>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</si>
  <si>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</si>
  <si>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</si>
  <si>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</si>
  <si>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</si>
  <si>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</si>
  <si>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</si>
  <si>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</si>
  <si>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</si>
  <si>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</si>
  <si>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</si>
  <si>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</si>
  <si>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</si>
  <si>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</si>
  <si>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</si>
  <si>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</si>
  <si>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</si>
  <si>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</si>
  <si>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</si>
  <si>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</si>
  <si>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</si>
  <si>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</si>
  <si>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</si>
  <si>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</si>
  <si>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</si>
  <si>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</si>
  <si>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</si>
  <si>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</si>
  <si>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</si>
  <si>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</si>
  <si>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</si>
  <si>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</si>
  <si>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</si>
  <si>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</si>
  <si>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</si>
  <si>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</si>
  <si>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</si>
  <si>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</si>
  <si>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</si>
  <si>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</si>
  <si>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</si>
  <si>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</si>
  <si>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</si>
  <si>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</si>
  <si>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</si>
  <si>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</si>
  <si>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</si>
  <si>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</si>
  <si>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</si>
  <si>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</si>
  <si>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</si>
  <si>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</si>
  <si>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</si>
  <si>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</si>
  <si>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</si>
  <si>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</si>
  <si>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</si>
  <si>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</si>
  <si>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</si>
  <si>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</si>
  <si>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</si>
  <si>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</si>
  <si>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</si>
  <si>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</si>
  <si>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</si>
  <si>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</si>
  <si>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</si>
  <si>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</si>
  <si>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</si>
  <si>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</si>
  <si>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</si>
  <si>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</si>
  <si>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</si>
  <si>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</si>
  <si>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</si>
  <si>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</si>
  <si>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</si>
  <si>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</si>
  <si>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</si>
  <si>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</si>
  <si>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</si>
  <si>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</si>
  <si>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</si>
  <si>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</si>
  <si>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</si>
  <si>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</si>
  <si>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</si>
  <si>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</si>
  <si>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</si>
  <si>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</si>
  <si>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</si>
  <si>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</si>
  <si>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</si>
  <si>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</si>
  <si>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</si>
  <si>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</si>
  <si>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</si>
  <si>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</si>
  <si>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</si>
  <si>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</si>
  <si>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</si>
  <si>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</si>
  <si>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</si>
  <si>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</si>
  <si>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</si>
  <si>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</si>
  <si>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</si>
  <si>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</si>
  <si>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</si>
  <si>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</si>
  <si>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</si>
  <si>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</si>
  <si>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</si>
  <si>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</si>
  <si>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</si>
  <si>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</si>
  <si>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</si>
  <si>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</si>
  <si>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</si>
  <si>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</si>
  <si>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</si>
  <si>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</si>
  <si>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</si>
  <si>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</si>
  <si>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</si>
  <si>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</si>
  <si>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</si>
  <si>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</si>
  <si>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</si>
  <si>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</si>
  <si>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</si>
  <si>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</si>
  <si>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</si>
  <si>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</si>
  <si>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</si>
  <si>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</si>
  <si>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</si>
  <si>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</si>
  <si>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</si>
  <si>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</si>
  <si>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</si>
  <si>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</si>
  <si>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</si>
  <si>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</si>
  <si>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</si>
  <si>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</si>
  <si>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</si>
  <si>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</si>
  <si>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</si>
  <si>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</si>
  <si>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</si>
  <si>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</si>
  <si>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</si>
  <si>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</si>
  <si>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</si>
  <si>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</si>
  <si>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</si>
  <si>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</si>
  <si>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</si>
  <si>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</si>
  <si>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</si>
  <si>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</si>
  <si>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</si>
  <si>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</si>
  <si>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</si>
  <si>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</si>
  <si>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</si>
  <si>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</si>
  <si>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</si>
  <si>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</si>
  <si>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</si>
  <si>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</si>
  <si>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</si>
  <si>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</si>
  <si>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</si>
  <si>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</si>
  <si>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</si>
  <si>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</si>
  <si>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</si>
  <si>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</si>
  <si>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</si>
  <si>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</si>
  <si>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</si>
  <si>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</si>
  <si>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</si>
  <si>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</si>
  <si>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</si>
  <si>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</si>
  <si>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</si>
  <si>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</si>
  <si>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</si>
  <si>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</si>
  <si>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</si>
  <si>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</si>
  <si>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</si>
  <si>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</si>
  <si>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</si>
  <si>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</si>
  <si>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</si>
  <si>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</si>
  <si>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</si>
  <si>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</si>
  <si>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</si>
  <si>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</si>
  <si>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</si>
  <si>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</si>
  <si>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</si>
  <si>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</si>
  <si>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</si>
  <si>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</si>
  <si>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</si>
  <si>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</si>
  <si>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</si>
  <si>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</si>
  <si>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</si>
  <si>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</si>
  <si>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</si>
  <si>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</si>
  <si>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</si>
  <si>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</si>
  <si>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</si>
  <si>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</si>
  <si>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</si>
  <si>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</si>
  <si>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</si>
  <si>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</si>
  <si>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</si>
  <si>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</si>
  <si>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</si>
  <si>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</si>
  <si>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</si>
  <si>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</si>
  <si>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</si>
  <si>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</si>
  <si>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</si>
  <si>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</si>
  <si>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</si>
  <si>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</si>
  <si>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</si>
  <si>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</si>
  <si>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</si>
  <si>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</si>
  <si>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</si>
  <si>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</si>
  <si>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</si>
  <si>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</si>
  <si>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</si>
  <si>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</si>
  <si>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</si>
  <si>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</si>
  <si>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</si>
  <si>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</si>
  <si>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</si>
  <si>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</si>
  <si>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</si>
  <si>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</si>
  <si>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</si>
  <si>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</si>
  <si>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</si>
  <si>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</si>
  <si>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</si>
  <si>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</si>
  <si>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</si>
  <si>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</si>
  <si>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</si>
  <si>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</si>
  <si>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</si>
  <si>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</si>
  <si>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</si>
  <si>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</si>
  <si>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</si>
  <si>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</si>
  <si>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</si>
  <si>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</si>
  <si>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</si>
  <si>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</si>
  <si>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</si>
  <si>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</si>
  <si>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</si>
  <si>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</si>
  <si>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</si>
  <si>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</si>
  <si>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</si>
  <si>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</si>
  <si>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</si>
  <si>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</si>
  <si>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</si>
  <si>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</si>
  <si>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</si>
  <si>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</si>
  <si>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</si>
  <si>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</si>
  <si>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</si>
  <si>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</si>
  <si>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</si>
  <si>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</si>
  <si>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</si>
  <si>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</si>
  <si>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</si>
  <si>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</si>
  <si>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</si>
  <si>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</si>
  <si>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</si>
  <si>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</si>
  <si>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</si>
  <si>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</si>
  <si>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</si>
  <si>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</si>
  <si>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</si>
  <si>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</si>
  <si>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</si>
  <si>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</si>
  <si>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</si>
  <si>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</si>
  <si>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</si>
  <si>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</si>
  <si>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</si>
  <si>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</si>
  <si>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</si>
  <si>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</si>
  <si>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</si>
  <si>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</si>
  <si>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</si>
  <si>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</si>
  <si>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</si>
  <si>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</si>
  <si>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</si>
  <si>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</si>
  <si>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</si>
  <si>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</si>
  <si>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</si>
  <si>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</si>
  <si>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</si>
  <si>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</si>
  <si>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</si>
  <si>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</si>
  <si>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</si>
  <si>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</si>
  <si>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</si>
  <si>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</si>
  <si>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</si>
  <si>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</si>
  <si>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</si>
  <si>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</si>
  <si>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</si>
  <si>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</si>
  <si>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</si>
  <si>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</si>
  <si>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</si>
  <si>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</si>
  <si>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</si>
  <si>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</si>
  <si>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</si>
  <si>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</si>
  <si>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</si>
  <si>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</si>
  <si>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</si>
  <si>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</si>
  <si>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</si>
  <si>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</si>
  <si>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</si>
  <si>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</si>
  <si>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</si>
  <si>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</si>
  <si>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</si>
  <si>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</si>
  <si>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</si>
  <si>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</si>
  <si>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</si>
  <si>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</si>
  <si>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</si>
  <si>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</si>
  <si>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</si>
  <si>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</si>
  <si>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</si>
  <si>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</si>
  <si>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</si>
  <si>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</si>
  <si>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</si>
  <si>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</si>
  <si>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</si>
  <si>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</si>
  <si>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</si>
  <si>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</si>
  <si>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</si>
  <si>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</si>
  <si>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</si>
  <si>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</si>
  <si>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</si>
  <si>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</si>
  <si>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</si>
  <si>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</si>
  <si>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</si>
  <si>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</si>
  <si>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</si>
  <si>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</si>
  <si>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</si>
  <si>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</si>
  <si>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</si>
  <si>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</si>
  <si>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</si>
  <si>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</si>
  <si>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</si>
  <si>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</si>
  <si>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</si>
  <si>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</si>
  <si>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</si>
  <si>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</si>
  <si>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</si>
  <si>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</si>
  <si>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</si>
  <si>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</si>
  <si>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</si>
  <si>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</si>
  <si>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</si>
  <si>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</si>
  <si>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</si>
  <si>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</si>
  <si>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</si>
  <si>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</si>
  <si>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</si>
  <si>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</si>
  <si>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</si>
  <si>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</si>
  <si>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</si>
  <si>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</si>
  <si>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</si>
  <si>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</si>
  <si>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</si>
  <si>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</si>
  <si>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</si>
  <si>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</si>
  <si>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</si>
  <si>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</si>
  <si>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</si>
  <si>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</si>
  <si>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</si>
  <si>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</si>
  <si>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</si>
  <si>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</si>
  <si>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</si>
  <si>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</si>
  <si>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</si>
  <si>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</si>
  <si>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</si>
  <si>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</si>
  <si>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</si>
  <si>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</si>
  <si>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</si>
  <si>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</si>
  <si>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</si>
  <si>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</si>
  <si>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</si>
  <si>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</si>
  <si>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</si>
  <si>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</si>
  <si>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</si>
  <si>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</si>
  <si>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</si>
  <si>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</si>
  <si>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</si>
  <si>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</si>
  <si>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</si>
  <si>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</si>
  <si>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</si>
  <si>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</si>
  <si>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</si>
  <si>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</si>
  <si>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</si>
  <si>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</si>
  <si>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</si>
  <si>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</si>
  <si>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</si>
  <si>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</si>
  <si>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</si>
  <si>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</si>
  <si>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</si>
  <si>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</si>
  <si>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</si>
  <si>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</si>
  <si>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</si>
  <si>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</si>
  <si>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</si>
  <si>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</si>
  <si>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</si>
  <si>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</si>
  <si>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</si>
  <si>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</si>
  <si>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</si>
  <si>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</si>
  <si>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</si>
  <si>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</si>
  <si>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</si>
  <si>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</si>
  <si>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</si>
  <si>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</si>
  <si>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</si>
  <si>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</si>
  <si>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</si>
  <si>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</si>
  <si>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</si>
  <si>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</si>
  <si>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</si>
  <si>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</si>
  <si>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</si>
  <si>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</si>
  <si>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</si>
  <si>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</si>
  <si>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</si>
  <si>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</si>
  <si>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</si>
  <si>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</si>
  <si>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</si>
  <si>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</si>
  <si>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</si>
  <si>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</si>
  <si>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</si>
  <si>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</si>
  <si>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</si>
  <si>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</si>
  <si>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</si>
  <si>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</si>
  <si>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</si>
  <si>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</si>
  <si>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</si>
  <si>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</si>
  <si>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</si>
  <si>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</si>
  <si>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</si>
  <si>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</si>
  <si>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</si>
  <si>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</si>
  <si>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</si>
  <si>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</si>
  <si>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</si>
  <si>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</si>
  <si>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</si>
  <si>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</si>
  <si>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</si>
  <si>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</si>
  <si>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</si>
  <si>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</si>
  <si>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</si>
  <si>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</si>
  <si>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</si>
  <si>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</si>
  <si>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</si>
  <si>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</si>
  <si>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</si>
  <si>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</si>
  <si>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</si>
  <si>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</si>
  <si>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</si>
  <si>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</si>
  <si>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</si>
  <si>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</si>
  <si>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</si>
  <si>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</si>
  <si>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</si>
  <si>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</si>
  <si>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</si>
  <si>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</si>
  <si>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</si>
  <si>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</si>
  <si>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</si>
  <si>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</si>
  <si>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</si>
  <si>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</si>
  <si>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</si>
  <si>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</si>
  <si>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</si>
  <si>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</si>
  <si>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</si>
  <si>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</si>
  <si>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</si>
  <si>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</si>
  <si>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</si>
  <si>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</si>
  <si>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</si>
  <si>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</si>
  <si>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</si>
  <si>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</si>
  <si>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</si>
  <si>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</si>
  <si>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</si>
  <si>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</si>
  <si>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</si>
  <si>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</si>
  <si>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</si>
  <si>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</si>
  <si>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</si>
  <si>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</si>
  <si>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</si>
  <si>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</si>
  <si>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</si>
  <si>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</si>
  <si>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</si>
  <si>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</si>
  <si>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</si>
  <si>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</si>
  <si>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</si>
  <si>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</si>
  <si>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</si>
  <si>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</si>
  <si>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</si>
  <si>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</si>
  <si>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</si>
  <si>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</si>
  <si>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</si>
  <si>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</si>
  <si>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</si>
  <si>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</si>
  <si>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</si>
  <si>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</si>
  <si>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</si>
  <si>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</si>
  <si>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</si>
  <si>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</si>
  <si>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</si>
  <si>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</si>
  <si>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</si>
  <si>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</si>
  <si>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</si>
  <si>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</si>
  <si>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</si>
  <si>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</si>
  <si>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</si>
  <si>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</si>
  <si>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</si>
  <si>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</si>
  <si>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</si>
  <si>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</si>
  <si>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</si>
  <si>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</si>
  <si>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</si>
  <si>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</si>
  <si>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</si>
  <si>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</si>
  <si>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</si>
  <si>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</si>
  <si>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</si>
  <si>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</si>
  <si>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</si>
  <si>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</si>
  <si>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</si>
  <si>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</si>
  <si>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</si>
  <si>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</si>
  <si>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</si>
  <si>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</si>
  <si>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</si>
  <si>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</si>
  <si>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</si>
  <si>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</si>
  <si>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</si>
  <si>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</si>
  <si>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</si>
  <si>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</si>
  <si>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</si>
  <si>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</si>
  <si>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</si>
  <si>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</si>
  <si>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</si>
  <si>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</si>
  <si>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</si>
  <si>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</si>
  <si>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</si>
  <si>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</si>
  <si>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</si>
  <si>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</si>
  <si>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</si>
  <si>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</si>
  <si>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</si>
  <si>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</si>
  <si>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</si>
  <si>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</si>
  <si>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</si>
  <si>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</si>
  <si>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</si>
  <si>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</si>
  <si>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</si>
  <si>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</si>
  <si>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</si>
  <si>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</si>
  <si>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</si>
  <si>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</si>
  <si>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</si>
  <si>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</si>
  <si>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</si>
  <si>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</si>
  <si>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</si>
  <si>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</si>
  <si>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</si>
  <si>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</si>
  <si>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</si>
  <si>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</si>
  <si>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</si>
  <si>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</si>
  <si>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</si>
  <si>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</si>
  <si>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</si>
  <si>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</si>
  <si>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</si>
  <si>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</si>
  <si>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</si>
  <si>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</si>
  <si>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</si>
  <si>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</si>
  <si>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</si>
  <si>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</si>
  <si>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</si>
  <si>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</si>
  <si>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</si>
  <si>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</si>
  <si>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</si>
  <si>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</si>
  <si>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</si>
  <si>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</si>
  <si>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</si>
  <si>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</si>
  <si>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</si>
  <si>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</si>
  <si>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</si>
  <si>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</si>
  <si>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</si>
  <si>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</si>
  <si>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</si>
  <si>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</si>
  <si>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</si>
  <si>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</si>
  <si>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</si>
  <si>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</si>
  <si>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</si>
  <si>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</si>
  <si>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</si>
  <si>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</si>
  <si>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</si>
  <si>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</si>
  <si>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</si>
  <si>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</si>
  <si>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</si>
  <si>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</si>
  <si>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</si>
  <si>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</si>
  <si>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</si>
  <si>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</si>
  <si>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</si>
  <si>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</si>
  <si>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</si>
  <si>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</si>
  <si>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</si>
  <si>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</si>
  <si>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</si>
  <si>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</si>
  <si>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</si>
  <si>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</si>
  <si>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</si>
  <si>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</si>
  <si>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</si>
  <si>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</si>
  <si>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</si>
  <si>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</si>
  <si>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</si>
  <si>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</si>
  <si>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</si>
  <si>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</si>
  <si>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</si>
  <si>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</si>
  <si>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</si>
  <si>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</si>
  <si>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</si>
  <si>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</si>
  <si>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</si>
  <si>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</si>
  <si>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</si>
  <si>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</si>
  <si>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</si>
  <si>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</si>
  <si>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</si>
  <si>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</si>
  <si>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</si>
  <si>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</si>
  <si>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</si>
  <si>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</si>
  <si>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</si>
  <si>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</si>
  <si>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</si>
  <si>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</si>
  <si>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</si>
  <si>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</si>
  <si>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</si>
  <si>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</si>
  <si>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</si>
  <si>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</si>
  <si>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</si>
  <si>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</si>
  <si>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</si>
  <si>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</si>
  <si>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</si>
  <si>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</si>
  <si>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</si>
  <si>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</si>
  <si>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</si>
  <si>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</si>
  <si>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</si>
  <si>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</si>
  <si>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</si>
  <si>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</si>
  <si>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</si>
  <si>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</si>
  <si>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</si>
  <si>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</si>
  <si>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</si>
  <si>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</si>
  <si>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</si>
  <si>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</si>
  <si>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</si>
  <si>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</si>
  <si>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</si>
  <si>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</si>
  <si>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</si>
  <si>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</si>
  <si>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</si>
  <si>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</si>
  <si>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</si>
  <si>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</si>
  <si>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</si>
  <si>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</si>
  <si>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</si>
  <si>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</si>
  <si>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</si>
  <si>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</si>
  <si>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</si>
  <si>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</si>
  <si>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</si>
  <si>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</si>
  <si>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</si>
  <si>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</si>
  <si>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</si>
  <si>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</si>
  <si>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</si>
  <si>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</si>
  <si>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</si>
  <si>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</si>
  <si>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</si>
  <si>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</si>
  <si>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</si>
  <si>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</si>
  <si>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</si>
  <si>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</si>
  <si>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</si>
  <si>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</si>
  <si>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</si>
  <si>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</si>
  <si>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</si>
  <si>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</si>
  <si>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</si>
  <si>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</si>
  <si>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</si>
  <si>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</si>
  <si>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</si>
  <si>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</si>
  <si>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</si>
  <si>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</si>
  <si>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</si>
  <si>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</si>
  <si>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</si>
  <si>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</si>
  <si>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</si>
  <si>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</si>
  <si>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</si>
  <si>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</si>
  <si>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</si>
  <si>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</si>
  <si>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</si>
  <si>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</si>
  <si>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</si>
  <si>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</si>
  <si>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</si>
  <si>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</si>
  <si>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</si>
  <si>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</si>
  <si>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</si>
  <si>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</si>
  <si>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</si>
  <si>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</si>
  <si>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</si>
  <si>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</si>
  <si>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</si>
  <si>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</si>
  <si>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</si>
  <si>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</si>
  <si>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</si>
  <si>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</si>
  <si>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</si>
  <si>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</si>
  <si>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</si>
  <si>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</si>
  <si>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</si>
  <si>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</si>
  <si>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</si>
  <si>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</si>
  <si>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</si>
  <si>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</si>
  <si>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</si>
  <si>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</si>
  <si>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</si>
  <si>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</si>
  <si>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</si>
  <si>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</si>
  <si>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</si>
  <si>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</si>
  <si>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</si>
  <si>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</si>
  <si>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</si>
  <si>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</si>
  <si>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</si>
  <si>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</si>
  <si>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</si>
  <si>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</si>
  <si>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</si>
  <si>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</si>
  <si>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</si>
  <si>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</si>
  <si>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</si>
  <si>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</si>
  <si>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</si>
  <si>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</si>
  <si>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</si>
  <si>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</si>
  <si>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</si>
  <si>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</si>
  <si>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</si>
  <si>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</si>
  <si>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</si>
  <si>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</si>
  <si>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</si>
  <si>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</si>
  <si>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</si>
  <si>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</si>
  <si>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</si>
  <si>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</si>
  <si>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</si>
  <si>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</si>
  <si>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</si>
  <si>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</si>
  <si>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</si>
  <si>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</si>
  <si>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</si>
  <si>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</si>
  <si>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</si>
  <si>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</si>
  <si>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</si>
  <si>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</si>
  <si>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</si>
  <si>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</si>
  <si>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</si>
  <si>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</si>
  <si>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</si>
  <si>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</si>
  <si>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</si>
  <si>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</si>
  <si>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</si>
  <si>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</si>
  <si>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</si>
  <si>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</si>
  <si>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</si>
  <si>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</si>
  <si>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</si>
  <si>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</si>
  <si>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</si>
  <si>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</si>
  <si>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</si>
  <si>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</si>
  <si>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</si>
  <si>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</si>
  <si>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</si>
  <si>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</si>
  <si>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</si>
  <si>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</si>
  <si>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</si>
  <si>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</si>
  <si>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</si>
  <si>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</si>
  <si>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</si>
  <si>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</si>
  <si>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</si>
  <si>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</si>
  <si>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</si>
  <si>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</si>
  <si>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</si>
  <si>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</si>
  <si>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</si>
  <si>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</si>
  <si>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</si>
  <si>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</si>
  <si>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</si>
  <si>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</si>
  <si>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</si>
  <si>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</si>
  <si>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</si>
  <si>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</si>
  <si>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</si>
  <si>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</si>
  <si>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</si>
  <si>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</si>
  <si>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</si>
  <si>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</si>
  <si>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</si>
  <si>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</si>
  <si>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</si>
  <si>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</si>
  <si>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</si>
  <si>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</si>
  <si>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</si>
  <si>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</si>
  <si>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</si>
  <si>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</si>
  <si>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</si>
  <si>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</si>
  <si>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</si>
  <si>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</si>
  <si>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</si>
  <si>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</si>
  <si>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</si>
  <si>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</si>
  <si>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</si>
  <si>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</si>
  <si>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</si>
  <si>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</si>
  <si>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</si>
  <si>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</si>
  <si>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</si>
  <si>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</si>
  <si>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</si>
  <si>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</si>
  <si>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</si>
  <si>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</si>
  <si>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</si>
  <si>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</si>
  <si>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</si>
  <si>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</si>
  <si>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</si>
  <si>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</si>
  <si>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</si>
  <si>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</si>
  <si>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</si>
  <si>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</si>
  <si>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</si>
  <si>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</si>
  <si>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</si>
  <si>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</si>
  <si>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</si>
  <si>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</si>
  <si>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</si>
  <si>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</si>
  <si>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</si>
  <si>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</si>
  <si>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</si>
  <si>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</si>
  <si>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</si>
  <si>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</si>
  <si>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</si>
  <si>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</si>
  <si>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</si>
  <si>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</si>
  <si>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</si>
  <si>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</si>
  <si>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</si>
  <si>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</si>
  <si>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</si>
  <si>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</si>
  <si>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</si>
  <si>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</si>
  <si>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</si>
  <si>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</si>
  <si>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</si>
  <si>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</si>
  <si>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</si>
  <si>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</si>
  <si>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</si>
  <si>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</si>
  <si>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</si>
  <si>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</si>
  <si>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</si>
  <si>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</si>
  <si>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</si>
  <si>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</si>
  <si>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</si>
  <si>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</si>
  <si>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</si>
  <si>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</si>
  <si>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</si>
  <si>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</si>
  <si>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</si>
  <si>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</si>
  <si>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</si>
  <si>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</si>
  <si>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</si>
  <si>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</si>
  <si>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</si>
  <si>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</si>
  <si>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</si>
  <si>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</si>
  <si>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</si>
  <si>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</si>
  <si>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</si>
  <si>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</si>
  <si>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</si>
  <si>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</si>
  <si>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</si>
  <si>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</si>
  <si>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</si>
  <si>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</si>
  <si>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</si>
  <si>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</si>
  <si>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</si>
  <si>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</si>
  <si>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</si>
  <si>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</si>
  <si>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</si>
  <si>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</si>
  <si>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</si>
  <si>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</si>
  <si>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</si>
  <si>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</si>
  <si>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</si>
  <si>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</si>
  <si>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</si>
  <si>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</si>
  <si>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</si>
  <si>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</si>
  <si>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</si>
  <si>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</si>
  <si>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</si>
  <si>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</si>
  <si>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</si>
  <si>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</si>
  <si>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</si>
  <si>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</si>
  <si>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</si>
  <si>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</si>
  <si>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</si>
  <si>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</si>
  <si>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</si>
  <si>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</si>
  <si>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</si>
  <si>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</si>
  <si>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</si>
  <si>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</si>
  <si>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</si>
  <si>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</si>
  <si>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</si>
  <si>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</si>
  <si>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</si>
  <si>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</si>
  <si>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</si>
  <si>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</si>
  <si>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</si>
  <si>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</si>
  <si>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</si>
  <si>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</si>
  <si>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</si>
  <si>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</si>
  <si>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</si>
  <si>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</si>
  <si>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</si>
  <si>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</si>
  <si>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</si>
  <si>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</si>
  <si>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</si>
  <si>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</si>
  <si>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</si>
  <si>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</si>
  <si>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</si>
  <si>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</si>
  <si>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</si>
  <si>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</si>
  <si>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</si>
  <si>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</si>
  <si>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</si>
  <si>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</si>
  <si>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</si>
  <si>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</si>
  <si>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</si>
  <si>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</si>
  <si>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</si>
  <si>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</si>
  <si>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</si>
  <si>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</si>
  <si>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</si>
  <si>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</si>
  <si>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</si>
  <si>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</si>
  <si>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</si>
  <si>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</si>
  <si>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</si>
  <si>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</si>
  <si>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</si>
  <si>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</si>
  <si>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</si>
  <si>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</si>
  <si>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</si>
  <si>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</si>
  <si>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</si>
  <si>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</si>
  <si>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</si>
  <si>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</si>
  <si>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</si>
  <si>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</si>
  <si>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</si>
  <si>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</si>
  <si>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</si>
  <si>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</si>
  <si>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</si>
  <si>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</si>
  <si>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</si>
  <si>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</si>
  <si>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</si>
  <si>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</si>
  <si>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</si>
  <si>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</si>
  <si>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</si>
  <si>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</si>
  <si>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</si>
  <si>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</si>
  <si>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</si>
  <si>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</si>
  <si>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</si>
  <si>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</si>
  <si>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</si>
  <si>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</si>
  <si>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</si>
  <si>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</si>
  <si>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</si>
  <si>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</si>
  <si>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</si>
  <si>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</si>
  <si>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</si>
  <si>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</si>
  <si>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</si>
  <si>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</si>
  <si>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</si>
  <si>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</si>
  <si>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</si>
  <si>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</si>
  <si>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</si>
  <si>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</si>
  <si>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</si>
  <si>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</si>
  <si>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</si>
  <si>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</si>
  <si>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</si>
  <si>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</si>
  <si>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</si>
  <si>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</si>
  <si>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</si>
  <si>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</si>
  <si>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</si>
  <si>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</si>
  <si>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</si>
  <si>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</si>
  <si>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</si>
  <si>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</si>
  <si>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</si>
  <si>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</si>
  <si>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</si>
  <si>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</si>
  <si>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</si>
  <si>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</si>
  <si>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</si>
  <si>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</si>
  <si>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</si>
  <si>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</si>
  <si>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</si>
  <si>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</si>
  <si>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</si>
  <si>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</si>
  <si>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</si>
  <si>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</si>
  <si>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</si>
  <si>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</si>
  <si>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</si>
  <si>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</si>
  <si>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</si>
  <si>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</si>
  <si>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</si>
  <si>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</si>
  <si>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</si>
  <si>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</si>
  <si>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</si>
  <si>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</si>
  <si>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</si>
  <si>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</si>
  <si>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</si>
  <si>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</si>
  <si>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</si>
  <si>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</si>
  <si>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</si>
  <si>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</si>
  <si>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</si>
  <si>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</si>
  <si>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</si>
  <si>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</si>
  <si>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</si>
  <si>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</si>
  <si>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</si>
  <si>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</si>
  <si>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</si>
  <si>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</si>
  <si>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</si>
  <si>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</si>
  <si>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</si>
  <si>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</si>
  <si>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</si>
  <si>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</si>
  <si>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</si>
  <si>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</si>
  <si>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</si>
  <si>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</si>
  <si>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</si>
  <si>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</si>
  <si>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</si>
  <si>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</si>
  <si>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</si>
  <si>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</si>
  <si>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</si>
  <si>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</si>
  <si>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</si>
  <si>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</si>
  <si>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</si>
  <si>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</si>
  <si>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</si>
  <si>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</si>
  <si>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</si>
  <si>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</si>
  <si>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</si>
  <si>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</si>
  <si>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</si>
  <si>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</si>
  <si>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</si>
  <si>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</si>
  <si>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</si>
  <si>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</si>
  <si>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</si>
  <si>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</si>
  <si>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</si>
  <si>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</si>
  <si>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</si>
  <si>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</si>
  <si>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</si>
  <si>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</si>
  <si>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</si>
  <si>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</si>
  <si>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</si>
  <si>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</si>
  <si>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</si>
  <si>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</si>
  <si>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</si>
  <si>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</si>
  <si>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</si>
  <si>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</si>
  <si>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</si>
  <si>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</si>
  <si>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</si>
  <si>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</si>
  <si>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</si>
  <si>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</si>
  <si>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</si>
  <si>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</si>
  <si>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</si>
  <si>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</si>
  <si>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</si>
  <si>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</si>
  <si>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</si>
  <si>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</si>
  <si>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</si>
  <si>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</si>
  <si>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</si>
  <si>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</si>
  <si>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</si>
  <si>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</si>
  <si>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</si>
  <si>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</si>
  <si>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</si>
  <si>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</si>
  <si>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</si>
  <si>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</si>
  <si>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</si>
  <si>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</si>
  <si>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</si>
  <si>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</si>
  <si>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</si>
  <si>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</si>
  <si>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</si>
  <si>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</si>
  <si>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</si>
  <si>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</si>
  <si>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</si>
  <si>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</si>
  <si>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</si>
  <si>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</si>
  <si>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</si>
  <si>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</si>
  <si>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</si>
  <si>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</si>
  <si>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</si>
  <si>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</si>
  <si>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</si>
  <si>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</si>
  <si>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</si>
  <si>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</si>
  <si>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</si>
  <si>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</si>
  <si>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</si>
  <si>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</si>
  <si>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</si>
  <si>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</si>
  <si>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</si>
  <si>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</si>
  <si>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</si>
  <si>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</si>
  <si>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</si>
  <si>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</si>
  <si>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</si>
  <si>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</si>
  <si>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</si>
  <si>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</si>
  <si>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</si>
  <si>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</si>
  <si>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</si>
  <si>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</si>
  <si>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</si>
  <si>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</si>
  <si>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</si>
  <si>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</si>
  <si>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</si>
  <si>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</si>
  <si>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</si>
  <si>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</si>
  <si>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</si>
  <si>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</si>
  <si>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</si>
  <si>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</si>
  <si>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</si>
  <si>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</si>
  <si>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</si>
  <si>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</si>
  <si>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</si>
  <si>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</si>
  <si>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</si>
  <si>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</si>
  <si>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</si>
  <si>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</si>
  <si>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</si>
  <si>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</si>
  <si>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</si>
  <si>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</si>
  <si>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</si>
  <si>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</si>
  <si>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</si>
  <si>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</si>
  <si>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</si>
  <si>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</si>
  <si>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</si>
  <si>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</si>
  <si>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</si>
  <si>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</si>
  <si>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</si>
  <si>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</si>
  <si>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</si>
  <si>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</si>
  <si>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</si>
  <si>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</si>
  <si>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</si>
  <si>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</si>
  <si>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</si>
  <si>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</si>
  <si>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</si>
  <si>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</si>
  <si>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</si>
  <si>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</si>
  <si>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</si>
  <si>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</si>
  <si>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</si>
  <si>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</si>
  <si>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</si>
  <si>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</si>
  <si>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</si>
  <si>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</si>
  <si>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</si>
  <si>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</si>
  <si>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</si>
  <si>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</si>
  <si>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</si>
  <si>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</si>
  <si>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</si>
  <si>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</si>
  <si>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</si>
  <si>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</si>
  <si>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</si>
  <si>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</si>
  <si>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</si>
  <si>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</si>
  <si>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</si>
  <si>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</si>
  <si>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</si>
  <si>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</si>
  <si>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</si>
  <si>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</si>
  <si>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</si>
  <si>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</si>
  <si>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</si>
  <si>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</si>
  <si>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</si>
  <si>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</si>
  <si>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</si>
  <si>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</si>
  <si>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</si>
  <si>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</si>
  <si>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</si>
  <si>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</si>
  <si>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</si>
  <si>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</si>
  <si>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</si>
  <si>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</si>
  <si>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</si>
  <si>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</si>
  <si>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</si>
  <si>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</si>
  <si>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</si>
  <si>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</si>
  <si>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</si>
  <si>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</si>
  <si>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</si>
  <si>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</si>
  <si>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</si>
  <si>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</si>
  <si>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</si>
  <si>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</si>
  <si>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</si>
  <si>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</si>
  <si>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</si>
  <si>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</si>
  <si>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</si>
  <si>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</si>
  <si>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</si>
  <si>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</si>
  <si>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</si>
  <si>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</si>
  <si>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</si>
  <si>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</si>
  <si>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</si>
  <si>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</si>
  <si>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</si>
  <si>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</si>
  <si>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</si>
  <si>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</si>
  <si>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</si>
  <si>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</si>
  <si>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</si>
  <si>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</si>
  <si>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</si>
  <si>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</si>
  <si>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</si>
  <si>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</si>
  <si>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</si>
  <si>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</si>
  <si>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</si>
  <si>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</si>
  <si>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</si>
  <si>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</si>
  <si>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</si>
  <si>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</si>
  <si>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</si>
  <si>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</si>
  <si>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</si>
  <si>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</si>
  <si>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</si>
  <si>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</si>
  <si>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</si>
  <si>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</si>
  <si>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</si>
  <si>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</si>
  <si>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</si>
  <si>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</si>
  <si>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</si>
  <si>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</si>
  <si>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</si>
  <si>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</si>
  <si>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</si>
  <si>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</si>
  <si>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</si>
  <si>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</si>
  <si>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</si>
  <si>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</si>
  <si>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</si>
  <si>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</si>
  <si>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</si>
  <si>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</si>
  <si>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</si>
  <si>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</si>
  <si>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</si>
  <si>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</si>
  <si>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</si>
  <si>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</si>
  <si>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</si>
  <si>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</si>
  <si>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</si>
  <si>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</si>
  <si>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</si>
  <si>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</si>
  <si>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</si>
  <si>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</si>
  <si>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</si>
  <si>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</si>
  <si>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</si>
  <si>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</si>
  <si>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</si>
  <si>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</si>
  <si>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</si>
  <si>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</si>
  <si>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</si>
  <si>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</si>
  <si>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</si>
  <si>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</si>
  <si>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</si>
  <si>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</si>
  <si>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</si>
  <si>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</si>
  <si>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</si>
  <si>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</si>
  <si>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</si>
  <si>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</si>
  <si>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</si>
  <si>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</si>
  <si>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</si>
  <si>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</si>
  <si>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</si>
  <si>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</si>
  <si>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</si>
  <si>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</si>
  <si>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</si>
  <si>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</si>
  <si>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</si>
  <si>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</si>
  <si>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</si>
  <si>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</si>
  <si>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</si>
  <si>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</si>
  <si>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</si>
  <si>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</si>
  <si>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</si>
  <si>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</si>
  <si>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</si>
  <si>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</si>
  <si>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</si>
  <si>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</si>
  <si>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</si>
  <si>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</si>
  <si>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</si>
  <si>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</si>
  <si>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</si>
  <si>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</si>
  <si>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</si>
  <si>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</si>
  <si>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</si>
  <si>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</si>
  <si>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</si>
  <si>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</si>
  <si>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</si>
  <si>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</si>
  <si>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</si>
  <si>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</si>
  <si>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</si>
  <si>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</si>
  <si>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</si>
  <si>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</si>
  <si>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</si>
  <si>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</si>
  <si>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</si>
  <si>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</si>
  <si>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</si>
  <si>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</si>
  <si>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</si>
  <si>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</si>
  <si>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</si>
  <si>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</si>
  <si>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</si>
  <si>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</si>
  <si>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</si>
  <si>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</si>
  <si>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</si>
  <si>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</si>
  <si>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</si>
  <si>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</si>
  <si>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</si>
  <si>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</si>
  <si>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</si>
  <si>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</si>
  <si>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</si>
  <si>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</si>
  <si>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</si>
  <si>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</si>
  <si>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</si>
  <si>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</si>
  <si>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</si>
  <si>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</si>
  <si>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</si>
  <si>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</si>
  <si>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</si>
  <si>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</si>
  <si>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</si>
  <si>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</si>
  <si>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</si>
  <si>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</si>
  <si>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</si>
  <si>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</si>
  <si>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</si>
  <si>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</si>
  <si>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</si>
  <si>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</si>
  <si>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</si>
  <si>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</si>
  <si>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</si>
  <si>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</si>
  <si>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</si>
  <si>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</si>
  <si>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</si>
  <si>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</si>
  <si>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</si>
  <si>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</si>
  <si>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</si>
  <si>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</si>
  <si>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</si>
  <si>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</si>
  <si>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</si>
  <si>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</si>
  <si>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</si>
  <si>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</si>
  <si>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</si>
  <si>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</si>
  <si>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</si>
  <si>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</si>
  <si>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</si>
  <si>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</si>
  <si>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</si>
  <si>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</si>
  <si>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</si>
  <si>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</si>
  <si>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</si>
  <si>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</si>
  <si>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</si>
  <si>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</si>
  <si>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</si>
  <si>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</si>
  <si>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</si>
  <si>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</si>
  <si>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</si>
  <si>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</si>
  <si>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</si>
  <si>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</si>
  <si>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</si>
  <si>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</si>
  <si>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</si>
  <si>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</si>
  <si>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</si>
  <si>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</si>
  <si>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</si>
  <si>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</si>
  <si>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</si>
  <si>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</si>
  <si>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</si>
  <si>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</si>
  <si>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</si>
  <si>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</si>
  <si>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</si>
  <si>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</si>
  <si>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</si>
  <si>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</si>
  <si>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</si>
  <si>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</si>
  <si>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</si>
  <si>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</si>
  <si>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</si>
  <si>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</si>
  <si>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</si>
  <si>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</si>
  <si>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</si>
  <si>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</si>
  <si>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</si>
  <si>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</si>
  <si>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</si>
  <si>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</si>
  <si>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</si>
  <si>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</si>
  <si>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</si>
  <si>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</si>
  <si>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</si>
  <si>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</si>
  <si>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</si>
  <si>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</si>
  <si>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</si>
  <si>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</si>
  <si>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</si>
  <si>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</si>
  <si>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</si>
  <si>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</si>
  <si>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</si>
  <si>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</si>
  <si>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</si>
  <si>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</si>
  <si>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</si>
  <si>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</si>
  <si>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</si>
  <si>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</si>
  <si>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</si>
  <si>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</si>
  <si>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</si>
  <si>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</si>
  <si>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</si>
  <si>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</si>
  <si>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</si>
  <si>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</si>
  <si>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</si>
  <si>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</si>
  <si>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</si>
  <si>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</si>
  <si>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</si>
  <si>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</si>
  <si>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</si>
  <si>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</si>
  <si>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</si>
  <si>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</si>
  <si>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</si>
  <si>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</si>
  <si>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</si>
  <si>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</si>
  <si>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</si>
  <si>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</si>
  <si>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</si>
  <si>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</si>
  <si>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</si>
  <si>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</si>
  <si>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</si>
  <si>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</si>
  <si>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</si>
  <si>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</si>
  <si>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</si>
  <si>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</si>
  <si>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</si>
  <si>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</si>
  <si>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</si>
  <si>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</si>
  <si>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</si>
  <si>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</si>
  <si>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</si>
  <si>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</si>
  <si>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</si>
  <si>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</si>
  <si>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</si>
  <si>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</si>
  <si>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</si>
  <si>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</si>
  <si>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</si>
  <si>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</si>
  <si>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</si>
  <si>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</si>
  <si>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</si>
  <si>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</si>
  <si>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</si>
  <si>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</si>
  <si>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</si>
  <si>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</si>
  <si>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</si>
  <si>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</si>
  <si>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</si>
  <si>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</si>
  <si>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</si>
  <si>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</si>
  <si>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</si>
  <si>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</si>
  <si>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</si>
  <si>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</si>
  <si>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</si>
  <si>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</si>
  <si>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</si>
  <si>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</si>
  <si>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</si>
  <si>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</si>
  <si>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</si>
  <si>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</si>
  <si>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</si>
  <si>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</si>
  <si>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</si>
  <si>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</si>
  <si>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</si>
  <si>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</si>
  <si>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</si>
  <si>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</si>
  <si>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</si>
  <si>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</si>
  <si>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</si>
  <si>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</si>
  <si>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</si>
  <si>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</si>
  <si>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</si>
  <si>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</si>
  <si>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</si>
  <si>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</si>
  <si>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</si>
  <si>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</si>
  <si>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</si>
  <si>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</si>
  <si>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</si>
  <si>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</si>
  <si>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</si>
  <si>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</si>
  <si>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</si>
  <si>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</si>
  <si>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</si>
  <si>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</si>
  <si>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</si>
  <si>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</si>
  <si>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</si>
  <si>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</si>
  <si>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</si>
  <si>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</si>
  <si>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</si>
  <si>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</si>
  <si>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</si>
  <si>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</si>
  <si>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</si>
  <si>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</si>
  <si>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</si>
  <si>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</si>
  <si>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</si>
  <si>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</si>
  <si>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</si>
  <si>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</si>
  <si>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</si>
  <si>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</si>
  <si>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</si>
  <si>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</si>
  <si>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</si>
  <si>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</si>
  <si>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</si>
  <si>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</si>
  <si>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</si>
  <si>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</si>
  <si>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</si>
  <si>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</si>
  <si>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</si>
  <si>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</si>
  <si>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</si>
  <si>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</si>
  <si>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</si>
  <si>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</si>
  <si>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</si>
  <si>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</si>
  <si>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</si>
  <si>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</si>
  <si>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</si>
  <si>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</si>
  <si>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</si>
  <si>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</si>
  <si>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</si>
  <si>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</si>
  <si>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</si>
  <si>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</si>
  <si>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</si>
  <si>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</si>
  <si>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</si>
  <si>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</si>
  <si>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</si>
  <si>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</si>
  <si>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</si>
  <si>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</si>
  <si>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</si>
  <si>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</si>
  <si>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</si>
  <si>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</si>
  <si>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</si>
  <si>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</si>
  <si>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</si>
  <si>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</si>
  <si>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</si>
  <si>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</si>
  <si>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</si>
  <si>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</si>
  <si>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</si>
  <si>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</si>
  <si>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</si>
  <si>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</si>
  <si>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</si>
  <si>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</si>
  <si>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</si>
  <si>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</si>
  <si>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</si>
  <si>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</si>
  <si>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</si>
  <si>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</si>
  <si>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</si>
  <si>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</si>
  <si>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</si>
  <si>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</si>
  <si>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</si>
  <si>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</si>
  <si>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</si>
  <si>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</si>
  <si>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</si>
  <si>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</si>
  <si>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</si>
  <si>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</si>
  <si>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</si>
  <si>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</si>
  <si>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</si>
  <si>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</si>
  <si>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</si>
  <si>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</si>
  <si>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</si>
  <si>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</si>
  <si>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</si>
  <si>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</si>
  <si>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</si>
  <si>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</si>
  <si>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</si>
  <si>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</si>
  <si>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</si>
  <si>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</si>
  <si>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</si>
  <si>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</si>
  <si>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</si>
  <si>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</si>
  <si>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</si>
  <si>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</si>
  <si>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</si>
  <si>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</si>
  <si>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</si>
  <si>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</si>
  <si>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</si>
  <si>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</si>
  <si>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</si>
  <si>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</si>
  <si>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</si>
  <si>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</si>
  <si>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</si>
  <si>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</si>
  <si>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</si>
  <si>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</si>
  <si>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</si>
  <si>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</si>
  <si>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</si>
  <si>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</si>
  <si>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</si>
  <si>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</si>
  <si>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</si>
  <si>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</si>
  <si>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</si>
  <si>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</si>
  <si>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</si>
  <si>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</si>
  <si>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</si>
  <si>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</si>
  <si>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</si>
  <si>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</si>
  <si>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</si>
  <si>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</si>
  <si>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</si>
  <si>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</si>
  <si>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</si>
  <si>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</si>
  <si>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</si>
  <si>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</si>
  <si>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</si>
  <si>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</si>
  <si>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</si>
  <si>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</si>
  <si>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</si>
  <si>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</si>
  <si>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</si>
  <si>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</si>
  <si>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</si>
  <si>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</si>
  <si>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</si>
  <si>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</si>
  <si>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</si>
  <si>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</si>
  <si>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</si>
  <si>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</si>
  <si>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</si>
  <si>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</si>
  <si>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</si>
  <si>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</si>
  <si>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</si>
  <si>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</si>
  <si>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</si>
  <si>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</si>
  <si>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</si>
  <si>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</si>
  <si>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</si>
  <si>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</si>
  <si>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</si>
  <si>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</si>
  <si>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</si>
  <si>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</si>
  <si>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</si>
  <si>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</si>
  <si>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</si>
  <si>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</si>
  <si>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</si>
  <si>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</si>
  <si>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</si>
  <si>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</si>
  <si>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</si>
  <si>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</si>
  <si>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</si>
  <si>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</si>
  <si>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</si>
  <si>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</si>
  <si>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</si>
  <si>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</si>
  <si>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</si>
  <si>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</si>
  <si>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</si>
  <si>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</si>
  <si>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</si>
  <si>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</si>
  <si>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</si>
  <si>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</si>
  <si>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</si>
  <si>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</si>
  <si>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</si>
  <si>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</si>
  <si>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</si>
  <si>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</si>
  <si>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</si>
  <si>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</si>
  <si>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</si>
  <si>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</si>
  <si>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</si>
  <si>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</si>
  <si>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</si>
  <si>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</si>
  <si>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</si>
  <si>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</si>
  <si>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</si>
  <si>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</si>
  <si>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</si>
  <si>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</si>
  <si>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</si>
  <si>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</si>
  <si>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</si>
  <si>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</si>
  <si>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</si>
  <si>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</si>
  <si>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</si>
  <si>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</si>
  <si>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</si>
  <si>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</si>
  <si>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</si>
  <si>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</si>
  <si>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</si>
  <si>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</si>
  <si>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</si>
  <si>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</si>
  <si>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</si>
  <si>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</si>
  <si>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</si>
  <si>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</si>
  <si>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</si>
  <si>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</si>
  <si>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</si>
  <si>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</si>
  <si>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</si>
  <si>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</si>
  <si>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</si>
  <si>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</si>
  <si>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</si>
  <si>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</si>
  <si>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</si>
  <si>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</si>
  <si>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</si>
  <si>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</si>
  <si>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</si>
  <si>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</si>
  <si>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</si>
  <si>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</si>
  <si>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</si>
  <si>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</si>
  <si>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</si>
  <si>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</si>
  <si>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</si>
  <si>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</si>
  <si>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</si>
  <si>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</si>
  <si>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</si>
  <si>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</si>
  <si>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</si>
  <si>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</si>
  <si>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</si>
  <si>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</si>
  <si>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</si>
  <si>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</si>
  <si>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</si>
  <si>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</si>
  <si>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</si>
  <si>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</si>
  <si>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</si>
  <si>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</si>
  <si>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</si>
  <si>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</si>
  <si>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</si>
  <si>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</si>
  <si>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</si>
  <si>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</si>
  <si>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</si>
  <si>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</si>
  <si>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</si>
  <si>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</si>
  <si>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</si>
  <si>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</si>
  <si>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</si>
  <si>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</si>
  <si>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</si>
  <si>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</si>
  <si>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</si>
  <si>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</si>
  <si>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</si>
  <si>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</si>
  <si>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</si>
  <si>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</si>
  <si>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</si>
  <si>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</si>
  <si>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</si>
  <si>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</si>
  <si>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</si>
  <si>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</si>
  <si>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</si>
  <si>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</si>
  <si>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</si>
  <si>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</si>
  <si>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</si>
  <si>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</si>
  <si>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</si>
  <si>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</si>
  <si>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</si>
  <si>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</si>
  <si>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</si>
  <si>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</si>
  <si>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</si>
  <si>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</si>
  <si>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</si>
  <si>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</si>
  <si>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</si>
  <si>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</si>
  <si>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</si>
  <si>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</si>
  <si>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</si>
  <si>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</si>
  <si>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</si>
  <si>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</si>
  <si>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</si>
  <si>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</si>
  <si>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</si>
  <si>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</si>
  <si>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</si>
  <si>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</si>
  <si>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</si>
  <si>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</si>
  <si>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</si>
  <si>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</si>
  <si>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</si>
  <si>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</si>
  <si>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</si>
  <si>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</si>
  <si>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</si>
  <si>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</si>
  <si>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</si>
  <si>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</si>
  <si>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</si>
  <si>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</si>
  <si>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</si>
  <si>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</si>
  <si>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</si>
  <si>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</si>
  <si>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</si>
  <si>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</si>
  <si>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</si>
  <si>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</si>
  <si>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</si>
  <si>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</si>
  <si>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</si>
  <si>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</si>
  <si>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</si>
  <si>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</si>
  <si>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</si>
  <si>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</si>
  <si>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</si>
  <si>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</si>
  <si>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</si>
  <si>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</si>
  <si>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</si>
  <si>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</si>
  <si>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</si>
  <si>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</si>
  <si>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</si>
  <si>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</si>
  <si>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</si>
  <si>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</si>
  <si>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</si>
  <si>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</si>
  <si>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</si>
  <si>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</si>
  <si>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</si>
  <si>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</si>
  <si>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</si>
  <si>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</si>
  <si>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</si>
  <si>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</si>
  <si>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</si>
  <si>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</si>
  <si>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</si>
  <si>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</si>
  <si>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</si>
  <si>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</si>
  <si>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</si>
  <si>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</si>
  <si>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</si>
  <si>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</si>
  <si>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</si>
  <si>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</si>
  <si>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</si>
  <si>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</si>
  <si>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</si>
  <si>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</si>
  <si>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</si>
  <si>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</si>
  <si>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</si>
  <si>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</si>
  <si>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</si>
  <si>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</si>
  <si>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</si>
  <si>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</si>
  <si>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</si>
  <si>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</si>
  <si>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</si>
  <si>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</si>
  <si>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</si>
  <si>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</si>
  <si>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</si>
  <si>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</si>
  <si>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</si>
  <si>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</si>
  <si>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</si>
  <si>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</si>
  <si>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</si>
  <si>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</si>
  <si>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</si>
  <si>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</si>
  <si>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</si>
  <si>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</si>
  <si>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</si>
  <si>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</si>
  <si>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</si>
  <si>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</si>
  <si>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</si>
  <si>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</si>
  <si>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</si>
  <si>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</si>
  <si>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</si>
  <si>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</si>
  <si>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</si>
  <si>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</si>
  <si>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</si>
  <si>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</si>
  <si>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</si>
  <si>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</si>
  <si>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</si>
  <si>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</si>
  <si>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</si>
  <si>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</si>
  <si>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</si>
  <si>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</si>
  <si>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</si>
  <si>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</si>
  <si>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</si>
  <si>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</si>
  <si>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</si>
  <si>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</si>
  <si>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</si>
  <si>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</si>
  <si>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</si>
  <si>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</si>
  <si>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</si>
  <si>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</si>
  <si>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</si>
  <si>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</si>
  <si>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</si>
  <si>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</si>
  <si>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</si>
  <si>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</si>
  <si>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</si>
  <si>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</si>
  <si>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</si>
  <si>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</si>
  <si>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</si>
  <si>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</si>
  <si>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</si>
  <si>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</si>
  <si>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</si>
  <si>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</si>
  <si>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</si>
  <si>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</si>
  <si>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</si>
  <si>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</si>
  <si>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</si>
  <si>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</si>
  <si>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</si>
  <si>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</si>
  <si>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</si>
  <si>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</si>
  <si>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</si>
  <si>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</si>
  <si>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</si>
  <si>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</si>
  <si>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</si>
  <si>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</si>
  <si>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</si>
  <si>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</si>
  <si>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</si>
  <si>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</si>
  <si>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</si>
  <si>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</si>
  <si>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</si>
  <si>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</si>
  <si>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</si>
  <si>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</si>
  <si>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</si>
  <si>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</si>
  <si>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</si>
  <si>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</si>
  <si>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</si>
  <si>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</si>
  <si>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</si>
  <si>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</si>
  <si>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</si>
  <si>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</si>
  <si>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</si>
  <si>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</si>
  <si>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</si>
  <si>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</si>
  <si>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</si>
  <si>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</si>
  <si>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</si>
  <si>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</si>
  <si>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</si>
  <si>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</si>
  <si>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</si>
  <si>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</si>
  <si>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</si>
  <si>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</si>
  <si>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</si>
  <si>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</si>
  <si>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</si>
  <si>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</si>
  <si>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</si>
  <si>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</si>
  <si>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</si>
  <si>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</si>
  <si>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</si>
  <si>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</si>
  <si>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</si>
  <si>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</si>
  <si>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</si>
  <si>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</si>
  <si>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</si>
  <si>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</si>
  <si>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</si>
  <si>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</si>
  <si>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</si>
  <si>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</si>
  <si>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</si>
  <si>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</si>
  <si>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</si>
  <si>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</si>
  <si>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</si>
  <si>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</si>
  <si>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</si>
  <si>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</si>
  <si>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</si>
  <si>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</si>
  <si>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</si>
  <si>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</si>
  <si>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</si>
  <si>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</si>
  <si>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</si>
  <si>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</si>
  <si>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</si>
  <si>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</si>
  <si>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</si>
  <si>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</si>
  <si>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</si>
  <si>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</si>
  <si>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</si>
  <si>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</si>
  <si>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</si>
  <si>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</si>
  <si>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</si>
  <si>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</si>
  <si>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</si>
  <si>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</si>
  <si>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</si>
  <si>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</si>
  <si>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</si>
  <si>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</si>
  <si>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</si>
  <si>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</si>
  <si>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</si>
  <si>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</si>
  <si>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</si>
  <si>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</si>
  <si>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</si>
  <si>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</si>
  <si>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</si>
  <si>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</si>
  <si>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</si>
  <si>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</si>
  <si>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</si>
  <si>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</si>
  <si>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</si>
  <si>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</si>
  <si>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</si>
  <si>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</si>
  <si>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</si>
  <si>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</si>
  <si>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</si>
  <si>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</si>
  <si>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</si>
  <si>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</si>
  <si>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</si>
  <si>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</si>
  <si>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</si>
  <si>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</si>
  <si>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</si>
  <si>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</si>
  <si>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</si>
  <si>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</si>
  <si>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</si>
  <si>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</si>
  <si>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</si>
  <si>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</si>
  <si>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</si>
  <si>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</si>
  <si>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</si>
  <si>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</si>
  <si>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</si>
  <si>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</si>
  <si>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</si>
  <si>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</si>
  <si>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</si>
  <si>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</si>
  <si>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</si>
  <si>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</si>
  <si>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</si>
  <si>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</si>
  <si>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</si>
  <si>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</si>
  <si>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</si>
  <si>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</si>
  <si>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</si>
  <si>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</si>
  <si>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</si>
  <si>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</si>
  <si>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</si>
  <si>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</si>
  <si>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</si>
  <si>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</si>
  <si>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</si>
  <si>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</si>
  <si>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</si>
  <si>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</si>
  <si>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</si>
  <si>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</si>
  <si>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</si>
  <si>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</si>
  <si>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</si>
  <si>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</si>
  <si>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</si>
  <si>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</si>
  <si>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</si>
  <si>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</si>
  <si>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</si>
  <si>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</si>
  <si>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</si>
  <si>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</si>
  <si>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</si>
  <si>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</si>
  <si>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</si>
  <si>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</si>
  <si>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</si>
  <si>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</si>
  <si>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</si>
  <si>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</si>
  <si>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</si>
  <si>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</si>
  <si>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</si>
  <si>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</si>
  <si>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</si>
  <si>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</si>
  <si>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</si>
  <si>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</si>
  <si>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</si>
  <si>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</si>
  <si>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</si>
  <si>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</si>
  <si>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</si>
  <si>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</si>
  <si>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</si>
  <si>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</si>
  <si>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</si>
  <si>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</si>
  <si>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</si>
  <si>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</si>
  <si>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</si>
  <si>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</si>
  <si>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</si>
  <si>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</si>
  <si>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</si>
  <si>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</si>
  <si>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</si>
  <si>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</si>
  <si>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</si>
  <si>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</si>
  <si>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</si>
  <si>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</si>
  <si>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</si>
  <si>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</si>
  <si>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</si>
  <si>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</si>
  <si>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</si>
  <si>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</si>
  <si>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</si>
  <si>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</si>
  <si>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</si>
  <si>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</si>
  <si>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</si>
  <si>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</si>
  <si>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</si>
  <si>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</si>
  <si>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</si>
  <si>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</si>
  <si>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</si>
  <si>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</si>
  <si>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</si>
  <si>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</si>
  <si>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</si>
  <si>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</si>
  <si>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</si>
  <si>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</si>
  <si>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</si>
  <si>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</si>
  <si>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</si>
  <si>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</si>
  <si>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</si>
  <si>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</si>
  <si>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</si>
  <si>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</si>
  <si>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</si>
  <si>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</si>
  <si>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</si>
  <si>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</si>
  <si>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</si>
  <si>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</si>
  <si>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</si>
  <si>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</si>
  <si>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</si>
  <si>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</si>
  <si>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</si>
  <si>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</si>
  <si>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</si>
  <si>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</si>
  <si>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</si>
  <si>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</si>
  <si>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</si>
  <si>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</si>
  <si>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</si>
  <si>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</si>
  <si>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</si>
  <si>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</si>
  <si>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</si>
  <si>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</si>
  <si>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</si>
  <si>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</si>
  <si>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</si>
  <si>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</si>
  <si>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</si>
  <si>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</si>
  <si>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</si>
  <si>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</si>
  <si>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</si>
  <si>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</si>
  <si>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</si>
  <si>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</si>
  <si>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</si>
  <si>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</si>
  <si>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</si>
  <si>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</si>
  <si>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</si>
  <si>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</si>
  <si>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</si>
  <si>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</si>
  <si>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</si>
  <si>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</si>
  <si>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</si>
  <si>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</si>
  <si>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</si>
  <si>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</si>
  <si>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</si>
  <si>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</si>
  <si>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</si>
  <si>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</si>
  <si>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</si>
  <si>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</si>
  <si>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</si>
  <si>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</si>
  <si>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</si>
  <si>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</si>
  <si>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</si>
  <si>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</si>
  <si>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</si>
  <si>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</si>
  <si>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</si>
  <si>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</si>
  <si>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</si>
  <si>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</si>
  <si>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</si>
  <si>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</si>
  <si>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</si>
  <si>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</si>
  <si>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</si>
  <si>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</si>
  <si>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</si>
  <si>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</si>
  <si>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</si>
  <si>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</si>
  <si>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</si>
  <si>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</si>
  <si>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</si>
  <si>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</si>
  <si>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</si>
  <si>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</si>
  <si>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</si>
  <si>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</si>
  <si>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</si>
  <si>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</si>
  <si>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</si>
  <si>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</si>
  <si>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</si>
  <si>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</si>
  <si>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</si>
  <si>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</si>
  <si>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</si>
  <si>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</si>
  <si>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</si>
  <si>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</si>
  <si>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</si>
  <si>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</si>
  <si>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</si>
  <si>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</si>
  <si>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</si>
  <si>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</si>
  <si>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</si>
  <si>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</si>
  <si>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</si>
  <si>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</si>
  <si>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</si>
  <si>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</si>
  <si>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</si>
  <si>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</si>
  <si>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</si>
  <si>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</si>
  <si>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</si>
  <si>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</si>
  <si>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</si>
  <si>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</si>
  <si>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</si>
  <si>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</si>
  <si>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</si>
  <si>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</si>
  <si>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</si>
  <si>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</si>
  <si>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</si>
  <si>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</si>
  <si>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</si>
  <si>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</si>
  <si>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</si>
  <si>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</si>
  <si>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</si>
  <si>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</si>
  <si>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</si>
  <si>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</si>
  <si>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</si>
  <si>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</si>
  <si>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</si>
  <si>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</si>
  <si>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</si>
  <si>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</si>
  <si>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</si>
  <si>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</si>
  <si>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</si>
  <si>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</si>
  <si>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</si>
  <si>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</si>
  <si>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</si>
  <si>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</si>
  <si>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</si>
  <si>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</si>
  <si>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</si>
  <si>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</si>
  <si>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</si>
  <si>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</si>
  <si>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</si>
  <si>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</si>
  <si>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</si>
  <si>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</si>
  <si>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</si>
  <si>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</si>
  <si>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</si>
  <si>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</si>
  <si>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</si>
  <si>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</si>
  <si>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</si>
  <si>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</si>
  <si>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</si>
  <si>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</si>
  <si>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</si>
  <si>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</si>
  <si>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</si>
  <si>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</si>
  <si>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</si>
  <si>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</si>
  <si>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</si>
  <si>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</si>
  <si>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</si>
  <si>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</si>
  <si>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</si>
  <si>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</si>
  <si>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</si>
  <si>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</si>
  <si>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</si>
  <si>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</si>
  <si>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</si>
  <si>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</si>
  <si>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</si>
  <si>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</si>
  <si>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</si>
  <si>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</si>
  <si>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</si>
  <si>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</si>
  <si>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</si>
  <si>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</si>
  <si>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</si>
  <si>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</si>
  <si>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</si>
  <si>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</si>
  <si>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</si>
  <si>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</si>
  <si>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</si>
  <si>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</si>
  <si>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</si>
  <si>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</si>
  <si>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</si>
  <si>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</si>
  <si>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</si>
  <si>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</si>
  <si>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</si>
  <si>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</si>
  <si>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</si>
  <si>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</si>
  <si>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</si>
  <si>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</si>
  <si>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</si>
  <si>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</si>
  <si>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</si>
  <si>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</si>
  <si>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</si>
  <si>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</si>
  <si>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</si>
  <si>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</si>
  <si>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</si>
  <si>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</si>
  <si>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</si>
  <si>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</si>
  <si>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</si>
  <si>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</si>
  <si>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</si>
  <si>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</si>
  <si>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</si>
  <si>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</si>
  <si>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</si>
  <si>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</si>
  <si>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</si>
  <si>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</si>
  <si>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</si>
  <si>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</si>
  <si>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</si>
  <si>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</si>
  <si>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</si>
  <si>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</si>
  <si>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</si>
  <si>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</si>
  <si>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</si>
  <si>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</si>
  <si>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</si>
  <si>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</si>
  <si>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</si>
  <si>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</si>
  <si>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</si>
  <si>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</si>
  <si>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</si>
  <si>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</si>
  <si>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</si>
  <si>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</si>
  <si>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</si>
  <si>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</si>
  <si>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</si>
  <si>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</si>
  <si>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</si>
  <si>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</si>
  <si>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</si>
  <si>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</si>
  <si>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</si>
  <si>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</si>
  <si>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</si>
  <si>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</si>
  <si>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</si>
  <si>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</si>
  <si>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</si>
  <si>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</si>
  <si>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</si>
  <si>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</si>
  <si>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</si>
  <si>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</si>
  <si>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</si>
  <si>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</si>
  <si>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</si>
  <si>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</si>
  <si>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</si>
  <si>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</si>
  <si>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</si>
  <si>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</si>
  <si>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</si>
  <si>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</si>
  <si>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</si>
  <si>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</si>
  <si>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</si>
  <si>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</si>
  <si>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</si>
  <si>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</si>
  <si>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</si>
  <si>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</si>
  <si>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</si>
  <si>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</si>
  <si>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</si>
  <si>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</si>
  <si>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</si>
  <si>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</si>
  <si>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</si>
  <si>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</si>
  <si>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</si>
  <si>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</si>
  <si>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</si>
  <si>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</si>
  <si>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</si>
  <si>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</si>
  <si>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</si>
  <si>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</si>
  <si>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</si>
  <si>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</si>
  <si>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</si>
  <si>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</si>
  <si>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</si>
  <si>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</si>
  <si>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</si>
  <si>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</si>
  <si>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</si>
  <si>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</si>
  <si>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</si>
  <si>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</si>
  <si>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</si>
  <si>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</si>
  <si>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</si>
  <si>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</si>
  <si>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</si>
  <si>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</si>
  <si>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</si>
  <si>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</si>
  <si>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</si>
  <si>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</si>
  <si>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</si>
  <si>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</si>
  <si>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</si>
  <si>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</si>
  <si>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</si>
  <si>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</si>
  <si>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</si>
  <si>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</si>
  <si>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</si>
  <si>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</si>
  <si>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</si>
  <si>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</si>
  <si>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</si>
  <si>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</si>
  <si>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</si>
  <si>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</si>
  <si>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</si>
  <si>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</si>
  <si>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</si>
  <si>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</si>
  <si>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</si>
  <si>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</si>
  <si>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</si>
  <si>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</si>
  <si>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</si>
  <si>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</si>
  <si>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</si>
  <si>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</si>
  <si>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</si>
  <si>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</si>
  <si>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</si>
  <si>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</si>
  <si>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</si>
  <si>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</si>
  <si>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</si>
  <si>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</si>
  <si>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</si>
  <si>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</si>
  <si>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</si>
  <si>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</si>
  <si>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</si>
  <si>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</si>
  <si>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</si>
  <si>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</si>
  <si>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</si>
  <si>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</si>
  <si>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</si>
  <si>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</si>
  <si>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</si>
  <si>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</si>
  <si>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</si>
  <si>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</si>
  <si>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</si>
  <si>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</si>
  <si>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</si>
  <si>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</si>
  <si>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</si>
  <si>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</si>
  <si>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</si>
  <si>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</si>
  <si>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</si>
  <si>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</si>
  <si>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</si>
  <si>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</si>
  <si>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</si>
  <si>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</si>
  <si>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</si>
  <si>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</si>
  <si>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</si>
  <si>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</si>
  <si>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</si>
  <si>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</si>
  <si>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</si>
  <si>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</si>
  <si>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</si>
  <si>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</si>
  <si>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</si>
  <si>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</si>
  <si>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</si>
  <si>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</si>
  <si>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</si>
  <si>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</si>
  <si>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</si>
  <si>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</si>
  <si>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</si>
  <si>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</si>
  <si>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</si>
  <si>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</si>
  <si>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</si>
  <si>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</si>
  <si>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</si>
  <si>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</si>
  <si>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</si>
  <si>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</si>
  <si>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</si>
  <si>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</si>
  <si>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</si>
  <si>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</si>
  <si>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</si>
  <si>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</si>
  <si>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</si>
  <si>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</si>
  <si>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</si>
  <si>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</si>
  <si>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</si>
  <si>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</si>
  <si>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</si>
  <si>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</si>
  <si>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</si>
  <si>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</si>
  <si>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</si>
  <si>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</si>
  <si>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</si>
  <si>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</si>
  <si>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</si>
  <si>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</si>
  <si>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</si>
  <si>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</si>
  <si>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</si>
  <si>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</si>
  <si>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</si>
  <si>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</si>
  <si>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</si>
  <si>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</si>
  <si>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</si>
  <si>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</si>
  <si>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</si>
  <si>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</si>
  <si>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</si>
  <si>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</si>
  <si>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</si>
  <si>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</si>
  <si>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</si>
  <si>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</si>
  <si>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</si>
  <si>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</si>
  <si>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</si>
  <si>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</si>
  <si>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</si>
  <si>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</si>
  <si>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</si>
  <si>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</si>
  <si>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</si>
  <si>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</si>
  <si>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</si>
  <si>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</si>
  <si>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</si>
  <si>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</si>
  <si>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</si>
  <si>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</si>
  <si>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</si>
  <si>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</si>
  <si>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</si>
  <si>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</si>
  <si>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</si>
  <si>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</si>
  <si>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</si>
  <si>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</si>
  <si>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</si>
  <si>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</si>
  <si>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</si>
  <si>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</si>
  <si>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</si>
  <si>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</si>
  <si>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</si>
  <si>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</si>
  <si>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</si>
  <si>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</si>
  <si>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</si>
  <si>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</si>
  <si>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</si>
  <si>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</si>
  <si>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</si>
  <si>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</si>
  <si>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</si>
  <si>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</si>
  <si>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</si>
  <si>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</si>
  <si>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</si>
  <si>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</si>
  <si>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</si>
  <si>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</si>
  <si>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</si>
  <si>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</si>
  <si>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</si>
  <si>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</si>
  <si>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</si>
  <si>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</si>
  <si>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</si>
  <si>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</si>
  <si>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</si>
  <si>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</si>
  <si>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</si>
  <si>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</si>
  <si>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</si>
  <si>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</si>
  <si>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</si>
  <si>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</si>
  <si>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</si>
  <si>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</si>
  <si>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</si>
  <si>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</si>
  <si>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</si>
  <si>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</si>
  <si>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</si>
  <si>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</si>
  <si>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</si>
  <si>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</si>
  <si>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</si>
  <si>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</si>
  <si>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</si>
  <si>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</si>
  <si>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</si>
  <si>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</si>
  <si>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</si>
  <si>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</si>
  <si>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</si>
  <si>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</si>
  <si>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</si>
  <si>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</si>
  <si>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</si>
  <si>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</si>
  <si>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</si>
  <si>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</si>
  <si>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</si>
  <si>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</si>
  <si>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</si>
  <si>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</si>
  <si>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</si>
  <si>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</si>
  <si>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</si>
  <si>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</si>
  <si>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</si>
  <si>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</si>
  <si>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</si>
  <si>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</si>
  <si>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</si>
  <si>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</si>
  <si>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</si>
  <si>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</si>
  <si>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</si>
  <si>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</si>
  <si>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</si>
  <si>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</si>
  <si>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</si>
  <si>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</si>
  <si>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</si>
  <si>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</si>
  <si>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</si>
  <si>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</si>
  <si>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</si>
  <si>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</si>
  <si>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</si>
  <si>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</si>
  <si>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</si>
  <si>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</si>
  <si>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</si>
  <si>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</si>
  <si>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</si>
  <si>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</si>
  <si>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</si>
  <si>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</si>
  <si>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</si>
  <si>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</si>
  <si>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</si>
  <si>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</si>
  <si>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</si>
  <si>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</si>
  <si>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</si>
  <si>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</si>
  <si>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</si>
  <si>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</si>
  <si>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</si>
  <si>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</si>
  <si>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</si>
  <si>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</si>
  <si>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</si>
  <si>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</si>
  <si>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</si>
  <si>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</si>
  <si>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</si>
  <si>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</si>
  <si>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</si>
  <si>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</si>
  <si>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</si>
  <si>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</si>
  <si>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</si>
  <si>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</si>
  <si>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</si>
  <si>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</si>
  <si>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</si>
  <si>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</si>
  <si>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</si>
  <si>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</si>
  <si>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</si>
  <si>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</si>
  <si>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</si>
  <si>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</si>
  <si>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</si>
  <si>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</si>
  <si>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</si>
  <si>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</si>
  <si>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</si>
  <si>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</si>
  <si>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</si>
  <si>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</si>
  <si>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</si>
  <si>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</si>
  <si>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</si>
  <si>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</si>
  <si>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</si>
  <si>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</si>
  <si>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</si>
  <si>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</si>
  <si>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</si>
  <si>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</si>
  <si>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</si>
  <si>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</si>
  <si>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</si>
  <si>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</si>
  <si>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</si>
  <si>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</si>
  <si>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</si>
  <si>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</si>
  <si>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</si>
  <si>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</si>
  <si>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</si>
  <si>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</si>
  <si>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</si>
  <si>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</si>
  <si>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</si>
  <si>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</si>
  <si>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</si>
  <si>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</si>
  <si>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</si>
  <si>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</si>
  <si>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</si>
  <si>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</si>
  <si>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</si>
  <si>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</si>
  <si>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</si>
  <si>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</si>
  <si>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</si>
  <si>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</si>
  <si>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</si>
  <si>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</si>
  <si>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</si>
  <si>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</si>
  <si>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</si>
  <si>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</si>
  <si>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</si>
  <si>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</si>
  <si>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</si>
  <si>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</si>
  <si>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</si>
  <si>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</si>
  <si>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</si>
  <si>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</si>
  <si>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</si>
  <si>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</si>
  <si>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</si>
  <si>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</si>
  <si>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</si>
  <si>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</si>
  <si>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</si>
  <si>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</si>
  <si>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</si>
  <si>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</si>
  <si>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</si>
  <si>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</si>
  <si>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</si>
  <si>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</si>
  <si>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</si>
  <si>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</si>
  <si>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</si>
  <si>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</si>
  <si>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</si>
  <si>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</si>
  <si>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</si>
  <si>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</si>
  <si>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</si>
  <si>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</si>
  <si>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</si>
  <si>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</si>
  <si>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</si>
  <si>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</si>
  <si>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</si>
  <si>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</si>
  <si>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</si>
  <si>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</si>
  <si>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</si>
  <si>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</si>
  <si>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</si>
  <si>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</si>
  <si>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</si>
  <si>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</si>
  <si>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</si>
  <si>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</si>
  <si>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</si>
  <si>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</si>
  <si>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</si>
  <si>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</si>
  <si>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</si>
  <si>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</si>
  <si>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</si>
  <si>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</si>
  <si>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</si>
  <si>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</si>
  <si>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</si>
  <si>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</si>
  <si>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</si>
  <si>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</si>
  <si>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</si>
  <si>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</si>
  <si>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</si>
  <si>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</si>
  <si>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</si>
  <si>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</si>
  <si>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</si>
  <si>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</si>
  <si>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</si>
  <si>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</si>
  <si>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</si>
  <si>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</si>
  <si>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</si>
  <si>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</si>
  <si>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</si>
  <si>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</si>
  <si>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</si>
  <si>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</si>
  <si>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</si>
  <si>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</si>
  <si>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</si>
  <si>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</si>
  <si>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</si>
  <si>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</si>
  <si>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</si>
  <si>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</si>
  <si>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</si>
  <si>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</si>
  <si>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</si>
  <si>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</si>
  <si>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</si>
  <si>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</si>
  <si>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</si>
  <si>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</si>
  <si>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</si>
  <si>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</si>
  <si>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</si>
  <si>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</si>
  <si>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</si>
  <si>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</si>
  <si>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</si>
  <si>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</si>
  <si>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</si>
  <si>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</si>
  <si>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</si>
  <si>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</si>
  <si>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</si>
  <si>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</si>
  <si>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</si>
  <si>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</si>
  <si>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</si>
  <si>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</si>
  <si>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</si>
  <si>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</si>
  <si>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</si>
  <si>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</si>
  <si>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</si>
  <si>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</si>
  <si>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</si>
  <si>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</si>
  <si>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</si>
  <si>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</si>
  <si>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</si>
  <si>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</si>
  <si>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</si>
  <si>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</si>
  <si>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</si>
  <si>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</si>
  <si>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</si>
  <si>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</si>
  <si>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</si>
  <si>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</si>
  <si>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</si>
  <si>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</si>
  <si>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</si>
  <si>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</si>
  <si>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</si>
  <si>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</si>
  <si>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</si>
  <si>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</si>
  <si>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</si>
  <si>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</si>
  <si>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</si>
  <si>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</si>
  <si>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</si>
  <si>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</si>
  <si>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</si>
  <si>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</si>
  <si>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</si>
  <si>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</si>
  <si>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</si>
  <si>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</si>
  <si>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</si>
  <si>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</si>
  <si>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</si>
  <si>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</si>
  <si>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</si>
  <si>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</si>
  <si>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</si>
  <si>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</si>
  <si>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</si>
  <si>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</si>
  <si>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</si>
  <si>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</si>
  <si>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</si>
  <si>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</si>
  <si>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</si>
  <si>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</si>
  <si>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</si>
  <si>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</si>
  <si>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</si>
  <si>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</si>
  <si>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</si>
  <si>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</si>
  <si>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</si>
  <si>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</si>
  <si>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</si>
  <si>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</si>
  <si>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</si>
  <si>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</si>
  <si>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</si>
  <si>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</si>
  <si>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</si>
  <si>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</si>
  <si>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</si>
  <si>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</si>
  <si>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</si>
  <si>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</si>
  <si>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</si>
  <si>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</si>
  <si>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</si>
  <si>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</si>
  <si>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</si>
  <si>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</si>
  <si>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</si>
  <si>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</si>
  <si>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</si>
  <si>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</si>
  <si>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</si>
  <si>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</si>
  <si>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</si>
  <si>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</si>
  <si>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</si>
  <si>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</si>
  <si>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</si>
  <si>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</si>
  <si>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</si>
  <si>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</si>
  <si>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</si>
  <si>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</si>
  <si>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</si>
  <si>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</si>
  <si>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</si>
  <si>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</si>
  <si>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</si>
  <si>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</si>
  <si>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</si>
  <si>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</si>
  <si>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</si>
  <si>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</si>
  <si>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</si>
  <si>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</si>
  <si>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</si>
  <si>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</si>
  <si>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</si>
  <si>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</si>
  <si>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</si>
  <si>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</si>
  <si>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</si>
  <si>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</si>
  <si>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</si>
  <si>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</si>
  <si>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</si>
  <si>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</si>
  <si>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</si>
  <si>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</si>
  <si>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</si>
  <si>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</si>
  <si>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</si>
  <si>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</si>
  <si>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</si>
  <si>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</si>
  <si>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</si>
  <si>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</si>
  <si>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</si>
  <si>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</si>
  <si>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</si>
  <si>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</si>
  <si>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</si>
  <si>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</si>
  <si>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</si>
  <si>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</si>
  <si>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</si>
  <si>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</si>
  <si>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</si>
  <si>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</si>
  <si>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</si>
  <si>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</si>
  <si>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</si>
  <si>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</si>
  <si>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</si>
  <si>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</si>
  <si>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</si>
  <si>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</si>
  <si>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</si>
  <si>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</si>
  <si>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</si>
  <si>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</si>
  <si>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</si>
  <si>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</si>
  <si>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</si>
  <si>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</si>
  <si>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</si>
  <si>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</si>
  <si>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</si>
  <si>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</si>
  <si>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</si>
  <si>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</si>
  <si>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</si>
  <si>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</si>
  <si>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</si>
  <si>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</si>
  <si>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</si>
  <si>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</si>
  <si>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</si>
  <si>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</si>
  <si>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</si>
  <si>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</si>
  <si>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</si>
  <si>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</si>
  <si>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</si>
  <si>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</si>
  <si>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</si>
  <si>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</si>
  <si>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</si>
  <si>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</si>
  <si>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</si>
  <si>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</si>
  <si>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</si>
  <si>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</si>
  <si>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</si>
  <si>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</si>
  <si>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</si>
  <si>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</si>
  <si>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</si>
  <si>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</si>
  <si>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</si>
  <si>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</si>
  <si>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</si>
  <si>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</si>
  <si>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</si>
  <si>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</si>
  <si>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</si>
  <si>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</si>
  <si>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</si>
  <si>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</si>
  <si>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</si>
  <si>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</si>
  <si>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</si>
  <si>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</si>
  <si>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</si>
  <si>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</si>
  <si>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</si>
  <si>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</si>
  <si>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</si>
  <si>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</si>
  <si>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</si>
  <si>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</si>
  <si>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</si>
  <si>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</si>
  <si>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</si>
  <si>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</si>
  <si>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</si>
  <si>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</si>
  <si>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</si>
  <si>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</si>
  <si>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</si>
  <si>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</si>
  <si>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</si>
  <si>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</si>
  <si>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</si>
  <si>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</si>
  <si>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</si>
  <si>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</si>
  <si>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</si>
  <si>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</si>
  <si>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</si>
  <si>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</si>
  <si>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</si>
  <si>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</si>
  <si>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</si>
  <si>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</si>
  <si>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</si>
  <si>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</si>
  <si>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</si>
  <si>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</si>
  <si>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</si>
  <si>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</si>
  <si>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</si>
  <si>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</si>
  <si>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</si>
  <si>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</si>
  <si>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</si>
  <si>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</si>
  <si>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</si>
  <si>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</si>
  <si>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</si>
  <si>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</si>
  <si>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</si>
  <si>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</si>
  <si>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</si>
  <si>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</si>
  <si>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</si>
  <si>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</si>
  <si>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</si>
  <si>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</si>
  <si>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</si>
  <si>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</si>
  <si>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</si>
  <si>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</si>
  <si>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</si>
  <si>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</si>
  <si>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</si>
  <si>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</si>
  <si>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</si>
  <si>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</si>
  <si>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</si>
  <si>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</si>
  <si>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</si>
  <si>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</si>
  <si>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</si>
  <si>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</si>
  <si>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</si>
  <si>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</si>
  <si>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</si>
  <si>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</si>
  <si>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</si>
  <si>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</si>
  <si>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</si>
  <si>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</si>
  <si>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</si>
  <si>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</si>
  <si>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</si>
  <si>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</si>
  <si>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</si>
  <si>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</si>
  <si>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</si>
  <si>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</si>
  <si>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</si>
  <si>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</si>
  <si>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</si>
  <si>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</si>
  <si>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</si>
  <si>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</si>
  <si>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</si>
  <si>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</si>
  <si>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</si>
  <si>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</si>
  <si>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</si>
  <si>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</si>
  <si>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</si>
  <si>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</si>
  <si>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</si>
  <si>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</si>
  <si>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</si>
  <si>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</si>
  <si>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</si>
  <si>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</si>
  <si>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</si>
  <si>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</si>
  <si>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</si>
  <si>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</si>
  <si>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</si>
  <si>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</si>
  <si>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</si>
  <si>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</si>
  <si>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</si>
  <si>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</si>
  <si>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</si>
  <si>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</si>
  <si>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</si>
  <si>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</si>
  <si>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</si>
  <si>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</si>
  <si>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</si>
  <si>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</si>
  <si>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</si>
  <si>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</si>
  <si>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</si>
  <si>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</si>
  <si>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</si>
  <si>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</si>
  <si>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</si>
  <si>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</si>
  <si>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</si>
  <si>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</si>
  <si>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</si>
  <si>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</si>
  <si>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</si>
  <si>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</si>
  <si>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</si>
  <si>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</si>
  <si>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</si>
  <si>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</si>
  <si>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</si>
  <si>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</si>
  <si>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</si>
  <si>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</si>
  <si>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</si>
  <si>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</si>
  <si>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</si>
  <si>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</si>
  <si>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</si>
  <si>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</si>
  <si>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</si>
  <si>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</si>
  <si>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</si>
  <si>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</si>
  <si>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</si>
  <si>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</si>
  <si>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</si>
  <si>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</si>
  <si>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</si>
  <si>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</si>
  <si>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</si>
  <si>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</si>
  <si>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</si>
  <si>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</si>
  <si>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</si>
  <si>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</si>
  <si>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</si>
  <si>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</si>
  <si>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</si>
  <si>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</si>
  <si>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</si>
  <si>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</si>
  <si>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</si>
  <si>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</si>
  <si>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</si>
  <si>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</si>
  <si>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</si>
  <si>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</si>
  <si>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</si>
  <si>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</si>
  <si>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</si>
  <si>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</si>
  <si>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</si>
  <si>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</si>
  <si>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</si>
  <si>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</si>
  <si>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</si>
  <si>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</si>
  <si>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</si>
  <si>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</si>
  <si>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</si>
  <si>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</si>
  <si>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</si>
  <si>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</si>
  <si>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</si>
  <si>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</si>
  <si>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</si>
  <si>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</si>
  <si>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</si>
  <si>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</si>
  <si>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</si>
  <si>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</si>
  <si>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</si>
  <si>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</si>
  <si>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</si>
  <si>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</si>
  <si>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</si>
  <si>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</si>
  <si>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</si>
  <si>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</si>
  <si>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</si>
  <si>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</si>
  <si>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</si>
  <si>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</si>
  <si>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</si>
  <si>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</si>
  <si>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</si>
  <si>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</si>
  <si>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</si>
  <si>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</si>
  <si>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</si>
  <si>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</si>
  <si>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</si>
  <si>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</si>
  <si>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</si>
  <si>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</si>
  <si>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</si>
  <si>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</si>
  <si>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</si>
  <si>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</si>
  <si>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</si>
  <si>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</si>
  <si>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</si>
  <si>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</si>
  <si>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</si>
  <si>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</si>
  <si>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</si>
  <si>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</si>
  <si>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</si>
  <si>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</si>
  <si>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</si>
  <si>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</si>
  <si>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</si>
  <si>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</si>
  <si>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</si>
  <si>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</si>
  <si>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</si>
  <si>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</si>
  <si>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</si>
  <si>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</si>
  <si>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</si>
  <si>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</si>
  <si>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</si>
  <si>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</si>
  <si>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</si>
  <si>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</si>
  <si>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</si>
  <si>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</si>
  <si>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</si>
  <si>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</si>
  <si>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</si>
  <si>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</si>
  <si>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</si>
  <si>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</si>
  <si>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</si>
  <si>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</si>
  <si>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</si>
  <si>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</si>
  <si>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</si>
  <si>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</si>
  <si>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</si>
  <si>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</si>
  <si>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</si>
  <si>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</si>
  <si>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</si>
  <si>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</si>
  <si>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</si>
  <si>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</si>
  <si>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</si>
  <si>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</si>
  <si>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</si>
  <si>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</si>
  <si>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</si>
  <si>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</si>
  <si>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</si>
  <si>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</si>
  <si>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</si>
  <si>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</si>
  <si>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</si>
  <si>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</si>
  <si>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</si>
  <si>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</si>
  <si>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</si>
  <si>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</si>
  <si>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</si>
  <si>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</si>
  <si>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</si>
  <si>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</si>
  <si>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</si>
  <si>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</si>
  <si>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</si>
  <si>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</si>
  <si>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</si>
  <si>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</si>
  <si>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</si>
  <si>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</si>
  <si>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</si>
  <si>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</si>
  <si>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</si>
  <si>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</si>
  <si>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</si>
  <si>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</si>
  <si>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</si>
  <si>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</si>
  <si>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</si>
  <si>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</si>
  <si>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</si>
  <si>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</si>
  <si>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</si>
  <si>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</si>
  <si>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</si>
  <si>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</si>
  <si>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</si>
  <si>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</si>
  <si>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</si>
  <si>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</si>
  <si>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</si>
  <si>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</si>
  <si>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</si>
  <si>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</si>
  <si>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</si>
  <si>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</si>
  <si>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</si>
  <si>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</si>
  <si>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</si>
  <si>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</si>
  <si>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</si>
  <si>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</si>
  <si>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</si>
  <si>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</si>
  <si>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</si>
  <si>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</si>
  <si>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</si>
  <si>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</si>
  <si>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</si>
  <si>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</si>
  <si>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</si>
  <si>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</si>
  <si>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</si>
  <si>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</si>
  <si>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</si>
  <si>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</si>
  <si>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</si>
  <si>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</si>
  <si>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</si>
  <si>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</si>
  <si>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</si>
  <si>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</si>
  <si>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</si>
  <si>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</si>
  <si>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</si>
  <si>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</si>
  <si>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</si>
  <si>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</si>
  <si>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</si>
  <si>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</si>
  <si>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</si>
  <si>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</si>
  <si>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</si>
  <si>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</si>
  <si>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</si>
  <si>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</si>
  <si>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</si>
  <si>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</si>
  <si>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</si>
  <si>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</si>
  <si>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</si>
  <si>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</si>
  <si>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</si>
  <si>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</si>
  <si>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</si>
  <si>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</si>
  <si>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</si>
  <si>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</si>
  <si>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</si>
  <si>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</si>
  <si>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</si>
  <si>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</si>
  <si>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</si>
  <si>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</si>
  <si>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</si>
  <si>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</si>
  <si>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</si>
  <si>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</si>
  <si>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</si>
  <si>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</si>
  <si>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</si>
  <si>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</si>
  <si>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</si>
  <si>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</si>
  <si>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</si>
  <si>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</si>
  <si>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</si>
  <si>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</si>
  <si>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</si>
  <si>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</si>
  <si>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</si>
  <si>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</si>
  <si>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</si>
  <si>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</si>
  <si>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</si>
  <si>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</si>
  <si>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</si>
  <si>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</si>
  <si>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</si>
  <si>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</si>
  <si>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</si>
  <si>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</si>
  <si>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</si>
  <si>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</si>
  <si>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</si>
  <si>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</si>
  <si>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</si>
  <si>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</si>
  <si>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</si>
  <si>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</si>
  <si>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</si>
  <si>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</si>
  <si>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</si>
  <si>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</si>
  <si>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</si>
  <si>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</si>
  <si>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</si>
  <si>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</si>
  <si>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</si>
  <si>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</si>
  <si>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</si>
  <si>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</si>
  <si>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</si>
  <si>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</si>
  <si>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</si>
  <si>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</si>
  <si>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</si>
  <si>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</si>
  <si>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</si>
  <si>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</si>
  <si>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</si>
  <si>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</si>
  <si>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</si>
  <si>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</si>
  <si>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</si>
  <si>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</si>
  <si>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</si>
  <si>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</si>
  <si>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</si>
  <si>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</si>
  <si>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</si>
  <si>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</si>
  <si>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</si>
  <si>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</si>
  <si>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</si>
  <si>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</si>
  <si>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</si>
  <si>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</si>
  <si>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</si>
  <si>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</si>
  <si>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</si>
  <si>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</si>
  <si>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</si>
  <si>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</si>
  <si>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</si>
  <si>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</si>
  <si>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</si>
  <si>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</si>
  <si>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</si>
  <si>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</si>
  <si>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</si>
  <si>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</si>
  <si>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</si>
  <si>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</si>
  <si>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</si>
  <si>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</si>
  <si>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</si>
  <si>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</si>
  <si>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</si>
  <si>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</si>
  <si>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</si>
  <si>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</si>
  <si>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</si>
  <si>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</si>
  <si>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</si>
  <si>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</si>
  <si>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</si>
  <si>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</si>
  <si>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</si>
  <si>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</si>
  <si>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</si>
  <si>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</si>
  <si>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</si>
  <si>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</si>
  <si>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</si>
  <si>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</si>
  <si>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</si>
  <si>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</si>
  <si>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</si>
  <si>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</si>
  <si>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</si>
  <si>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</si>
  <si>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</si>
  <si>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</si>
  <si>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</si>
  <si>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</si>
  <si>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</si>
  <si>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</si>
  <si>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</si>
  <si>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</si>
  <si>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</si>
  <si>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</si>
  <si>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</si>
  <si>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</si>
  <si>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</si>
  <si>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</si>
  <si>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</si>
  <si>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</si>
  <si>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</si>
  <si>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</si>
  <si>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</si>
  <si>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</si>
  <si>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</si>
  <si>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</si>
  <si>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</si>
  <si>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</si>
  <si>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</si>
  <si>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</si>
  <si>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</si>
  <si>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</si>
  <si>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</si>
  <si>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</si>
  <si>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</si>
  <si>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</si>
  <si>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</si>
  <si>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</si>
  <si>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</si>
  <si>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</si>
  <si>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</si>
  <si>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</si>
  <si>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</si>
  <si>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</si>
  <si>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</si>
  <si>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</si>
  <si>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</si>
  <si>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</si>
  <si>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</si>
  <si>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</si>
  <si>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</si>
  <si>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</si>
  <si>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</si>
  <si>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</si>
  <si>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</si>
  <si>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</si>
  <si>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</si>
  <si>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</si>
  <si>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</si>
  <si>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</si>
  <si>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</si>
  <si>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</si>
  <si>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</si>
  <si>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</si>
  <si>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</si>
  <si>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</si>
  <si>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</si>
  <si>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</si>
  <si>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</si>
  <si>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</si>
  <si>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</si>
  <si>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</si>
  <si>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</si>
  <si>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</si>
  <si>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</si>
  <si>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</si>
  <si>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</si>
  <si>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</si>
  <si>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</si>
  <si>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</si>
  <si>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</si>
  <si>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</si>
  <si>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</si>
  <si>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</si>
  <si>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</si>
  <si>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</si>
  <si>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</si>
  <si>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</si>
  <si>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</si>
  <si>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</si>
  <si>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</si>
  <si>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</si>
  <si>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</si>
  <si>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</si>
  <si>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</si>
  <si>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</si>
  <si>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</si>
  <si>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</si>
  <si>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</si>
  <si>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</si>
  <si>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</si>
  <si>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</si>
  <si>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</si>
  <si>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</si>
  <si>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</si>
  <si>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</si>
  <si>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</si>
  <si>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</si>
  <si>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</si>
  <si>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</si>
  <si>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</si>
  <si>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</si>
  <si>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</si>
  <si>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</si>
  <si>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</si>
  <si>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</si>
  <si>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</si>
  <si>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</si>
  <si>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</si>
  <si>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</si>
  <si>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</si>
  <si>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</si>
  <si>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</si>
  <si>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</si>
  <si>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</si>
  <si>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</si>
  <si>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</si>
  <si>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</si>
  <si>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</si>
  <si>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</si>
  <si>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</si>
  <si>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</si>
  <si>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</si>
  <si>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</si>
  <si>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</si>
  <si>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</si>
  <si>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</si>
  <si>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</si>
  <si>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</si>
  <si>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</si>
  <si>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</si>
  <si>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</si>
  <si>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</si>
  <si>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</si>
  <si>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</si>
  <si>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</si>
  <si>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</si>
  <si>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</si>
  <si>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</si>
  <si>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</si>
  <si>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</si>
  <si>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</si>
  <si>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</si>
  <si>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</si>
  <si>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</si>
  <si>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</si>
  <si>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</si>
  <si>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</si>
  <si>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</si>
  <si>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</si>
  <si>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</si>
  <si>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</si>
  <si>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</si>
  <si>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</si>
  <si>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</si>
  <si>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</si>
  <si>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</si>
  <si>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</si>
  <si>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</si>
  <si>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</si>
  <si>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</si>
  <si>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</si>
  <si>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</si>
  <si>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</si>
  <si>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</si>
  <si>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</si>
  <si>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</si>
  <si>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</si>
  <si>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</si>
  <si>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</si>
  <si>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</si>
  <si>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</si>
  <si>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</si>
  <si>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</si>
  <si>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</si>
  <si>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</si>
  <si>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</si>
  <si>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</si>
  <si>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</si>
  <si>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</si>
  <si>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</si>
  <si>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</si>
  <si>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</si>
  <si>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</si>
  <si>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</si>
  <si>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</si>
  <si>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</si>
  <si>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</si>
  <si>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</si>
  <si>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</si>
  <si>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</si>
  <si>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</si>
  <si>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</si>
  <si>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</si>
  <si>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</si>
  <si>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</si>
  <si>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</si>
  <si>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</si>
  <si>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</si>
  <si>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</si>
  <si>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</si>
  <si>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</si>
  <si>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</si>
  <si>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</si>
  <si>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</si>
  <si>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</si>
  <si>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</si>
  <si>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</si>
  <si>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</si>
  <si>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</si>
  <si>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</si>
  <si>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</si>
  <si>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</si>
  <si>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</si>
  <si>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</si>
  <si>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</si>
  <si>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</si>
  <si>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</si>
  <si>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</si>
  <si>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</si>
  <si>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</si>
  <si>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</si>
  <si>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</si>
  <si>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</si>
  <si>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</si>
  <si>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</si>
  <si>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</si>
  <si>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</si>
  <si>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</si>
  <si>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</si>
  <si>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</si>
  <si>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</si>
  <si>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</si>
  <si>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</si>
  <si>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</si>
  <si>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</si>
  <si>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</si>
  <si>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</si>
  <si>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</si>
  <si>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</si>
  <si>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</si>
  <si>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</si>
  <si>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</si>
  <si>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</si>
  <si>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</si>
  <si>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</si>
  <si>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</si>
  <si>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</si>
  <si>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</si>
  <si>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</si>
  <si>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</si>
  <si>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</si>
  <si>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</si>
  <si>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</si>
  <si>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</si>
  <si>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</si>
  <si>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</si>
  <si>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</si>
  <si>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</si>
  <si>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</si>
  <si>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</si>
  <si>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</si>
  <si>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</si>
  <si>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</si>
  <si>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</si>
  <si>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</si>
  <si>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</si>
  <si>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</si>
  <si>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</si>
  <si>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</si>
  <si>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</si>
  <si>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</si>
  <si>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</si>
  <si>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</si>
  <si>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</si>
  <si>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</si>
  <si>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</si>
  <si>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</si>
  <si>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</si>
  <si>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</si>
  <si>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</si>
  <si>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</si>
  <si>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</si>
  <si>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</si>
  <si>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</si>
  <si>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</si>
  <si>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</si>
  <si>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</si>
  <si>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</si>
  <si>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</si>
  <si>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</si>
  <si>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</si>
  <si>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</si>
  <si>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</si>
  <si>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</si>
  <si>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</si>
  <si>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</si>
  <si>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</si>
  <si>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</si>
  <si>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</si>
  <si>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</si>
  <si>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</si>
  <si>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</si>
  <si>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</si>
  <si>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</si>
  <si>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</si>
  <si>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</si>
  <si>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</si>
  <si>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</si>
  <si>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</si>
  <si>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</si>
  <si>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</si>
  <si>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</si>
  <si>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</si>
  <si>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</si>
  <si>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</si>
  <si>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</si>
  <si>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</si>
  <si>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</si>
  <si>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</si>
  <si>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</si>
  <si>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</si>
  <si>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</si>
  <si>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</si>
  <si>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</si>
  <si>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</si>
  <si>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</si>
  <si>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</si>
  <si>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</si>
  <si>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</si>
  <si>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</si>
  <si>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</si>
  <si>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</si>
  <si>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</si>
  <si>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</si>
  <si>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</si>
  <si>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</si>
  <si>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</si>
  <si>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</si>
  <si>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</si>
  <si>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</si>
  <si>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</si>
  <si>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</si>
  <si>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</si>
  <si>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</si>
  <si>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</si>
  <si>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</si>
  <si>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</si>
  <si>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</si>
  <si>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</si>
  <si>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</si>
  <si>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</si>
  <si>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</si>
  <si>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</si>
  <si>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</si>
  <si>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</si>
  <si>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</si>
  <si>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</si>
  <si>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</si>
  <si>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</si>
  <si>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</si>
  <si>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</si>
  <si>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</si>
  <si>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</si>
  <si>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</si>
  <si>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</si>
  <si>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</si>
  <si>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</si>
  <si>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</si>
  <si>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</si>
  <si>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</si>
  <si>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</si>
  <si>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</si>
  <si>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</si>
  <si>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</si>
  <si>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</si>
  <si>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</si>
  <si>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</si>
  <si>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</si>
  <si>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</si>
  <si>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</si>
  <si>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</si>
  <si>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</si>
  <si>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</si>
  <si>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</si>
  <si>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</si>
  <si>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</si>
  <si>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</si>
  <si>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</si>
  <si>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</si>
  <si>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</si>
  <si>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</si>
  <si>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</si>
  <si>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</si>
  <si>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</si>
  <si>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</si>
  <si>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</si>
  <si>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</si>
  <si>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</si>
  <si>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</si>
  <si>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</si>
  <si>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</si>
  <si>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</si>
  <si>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</si>
  <si>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</si>
  <si>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</si>
  <si>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</si>
  <si>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</si>
  <si>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</si>
  <si>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</si>
  <si>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</si>
  <si>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</si>
  <si>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</si>
  <si>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</si>
  <si>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</si>
  <si>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</si>
  <si>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</si>
  <si>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</si>
  <si>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</si>
  <si>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</si>
  <si>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</si>
  <si>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</si>
  <si>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</si>
  <si>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</si>
  <si>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</si>
  <si>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</si>
  <si>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</si>
  <si>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</si>
  <si>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</si>
  <si>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</si>
  <si>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</si>
  <si>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</si>
  <si>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</si>
  <si>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</si>
  <si>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</si>
  <si>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</si>
  <si>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</si>
  <si>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</si>
  <si>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</si>
  <si>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</si>
  <si>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</si>
  <si>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</si>
  <si>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</si>
  <si>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</si>
  <si>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</si>
  <si>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</si>
  <si>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</si>
  <si>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</si>
  <si>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</si>
  <si>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</si>
  <si>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</si>
  <si>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</si>
  <si>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</si>
  <si>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</si>
  <si>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</si>
  <si>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</si>
  <si>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</si>
  <si>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</si>
  <si>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</si>
  <si>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</si>
  <si>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</si>
  <si>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</si>
  <si>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</si>
  <si>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</si>
  <si>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</si>
  <si>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</si>
  <si>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</si>
  <si>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</si>
  <si>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</si>
  <si>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</si>
  <si>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</si>
  <si>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</si>
  <si>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</si>
  <si>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</si>
  <si>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</si>
  <si>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</si>
  <si>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</si>
  <si>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</si>
  <si>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</si>
  <si>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</si>
  <si>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</si>
  <si>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</si>
  <si>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</si>
  <si>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</si>
  <si>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</si>
  <si>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</si>
  <si>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</si>
  <si>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</si>
  <si>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</si>
  <si>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</si>
  <si>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</si>
  <si>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</si>
  <si>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</si>
  <si>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</si>
  <si>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</si>
  <si>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</si>
  <si>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</si>
  <si>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</si>
  <si>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</si>
  <si>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</si>
  <si>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</si>
  <si>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</si>
  <si>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</si>
  <si>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</si>
  <si>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</si>
  <si>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</si>
  <si>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</si>
  <si>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</si>
  <si>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</si>
  <si>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</si>
  <si>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</si>
  <si>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</si>
  <si>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</si>
  <si>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</si>
  <si>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</si>
  <si>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</si>
  <si>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</si>
  <si>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</si>
  <si>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</si>
  <si>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</si>
  <si>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</si>
  <si>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</si>
  <si>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</si>
  <si>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</si>
  <si>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</si>
  <si>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</si>
  <si>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</si>
  <si>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</si>
  <si>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</si>
  <si>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</si>
  <si>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</si>
  <si>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</si>
  <si>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</si>
  <si>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</si>
  <si>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</si>
  <si>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</si>
  <si>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</si>
  <si>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</si>
  <si>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</si>
  <si>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</si>
  <si>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</si>
  <si>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</si>
  <si>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</si>
  <si>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</si>
  <si>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</si>
  <si>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</si>
  <si>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</si>
  <si>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</si>
  <si>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</si>
  <si>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</si>
  <si>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</si>
  <si>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</si>
  <si>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</si>
  <si>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</si>
  <si>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</si>
  <si>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</si>
  <si>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</si>
  <si>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</si>
  <si>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</si>
  <si>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</si>
  <si>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</si>
  <si>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</si>
  <si>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</si>
  <si>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</si>
  <si>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</si>
  <si>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</si>
  <si>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</si>
  <si>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</si>
  <si>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</si>
  <si>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</si>
  <si>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</si>
  <si>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</si>
  <si>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</si>
  <si>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</si>
  <si>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</si>
  <si>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</si>
  <si>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</si>
  <si>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</si>
  <si>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</si>
  <si>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</si>
  <si>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</si>
  <si>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</si>
  <si>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</si>
  <si>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</si>
  <si>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</si>
  <si>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</si>
  <si>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</si>
  <si>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</si>
  <si>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</si>
  <si>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</si>
  <si>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</si>
  <si>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</si>
  <si>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</si>
  <si>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</si>
  <si>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</si>
  <si>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</si>
  <si>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</si>
  <si>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</si>
  <si>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</si>
  <si>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</si>
  <si>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</si>
  <si>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</si>
  <si>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</si>
  <si>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</si>
  <si>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</si>
  <si>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</si>
  <si>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</si>
  <si>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</si>
  <si>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</si>
  <si>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</si>
  <si>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</si>
  <si>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</si>
  <si>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</si>
  <si>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</si>
  <si>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</si>
  <si>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</si>
  <si>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</si>
  <si>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</si>
  <si>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</si>
  <si>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</si>
  <si>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</si>
  <si>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</si>
  <si>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</si>
  <si>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</si>
  <si>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</si>
  <si>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</si>
  <si>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</si>
  <si>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</si>
  <si>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</si>
  <si>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</si>
  <si>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</si>
  <si>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</si>
  <si>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</si>
  <si>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</si>
  <si>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</si>
  <si>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</si>
  <si>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</si>
  <si>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</si>
  <si>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</si>
  <si>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</si>
  <si>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</si>
  <si>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</si>
  <si>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</si>
  <si>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</si>
  <si>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</si>
  <si>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</si>
  <si>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</si>
  <si>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</si>
  <si>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</si>
  <si>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</si>
  <si>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</si>
  <si>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</si>
  <si>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</si>
  <si>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</si>
  <si>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</si>
  <si>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</si>
  <si>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</si>
  <si>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</si>
  <si>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</si>
  <si>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</si>
  <si>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</si>
  <si>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</si>
  <si>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</si>
  <si>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</si>
  <si>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</si>
  <si>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</si>
  <si>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</si>
  <si>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</si>
  <si>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</si>
  <si>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</si>
  <si>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</si>
  <si>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</si>
  <si>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</si>
  <si>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</si>
  <si>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</si>
  <si>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</si>
  <si>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</si>
  <si>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</si>
  <si>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</si>
  <si>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</si>
  <si>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</si>
  <si>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</si>
  <si>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</si>
  <si>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</si>
  <si>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</si>
  <si>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</si>
  <si>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</si>
  <si>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</si>
  <si>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</si>
  <si>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</si>
  <si>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</si>
  <si>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</si>
  <si>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</si>
  <si>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</si>
  <si>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</si>
  <si>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</si>
  <si>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</si>
  <si>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</si>
  <si>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</si>
  <si>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</si>
  <si>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</si>
  <si>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</si>
  <si>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</si>
  <si>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</si>
  <si>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</si>
  <si>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</si>
  <si>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</si>
  <si>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</si>
  <si>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</si>
  <si>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</si>
  <si>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</si>
  <si>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</si>
  <si>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</si>
  <si>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</si>
  <si>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</si>
  <si>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</si>
  <si>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</si>
  <si>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</si>
  <si>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</si>
  <si>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</si>
  <si>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</si>
  <si>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</si>
  <si>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</si>
  <si>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</si>
  <si>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</si>
  <si>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</si>
  <si>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</si>
  <si>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</si>
  <si>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</si>
  <si>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</si>
  <si>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</si>
  <si>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</si>
  <si>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</si>
  <si>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</si>
  <si>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</si>
  <si>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</si>
  <si>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</si>
  <si>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</si>
  <si>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</si>
  <si>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</si>
  <si>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</si>
  <si>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</si>
  <si>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</si>
  <si>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</si>
  <si>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</si>
  <si>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</si>
  <si>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</si>
  <si>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</si>
  <si>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</si>
  <si>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</si>
  <si>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</si>
  <si>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</si>
  <si>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</si>
  <si>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</si>
  <si>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</si>
  <si>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</si>
  <si>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</si>
  <si>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</si>
  <si>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</si>
  <si>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</si>
  <si>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</si>
  <si>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</si>
  <si>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</si>
  <si>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</si>
  <si>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</si>
  <si>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</si>
  <si>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</si>
  <si>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</si>
  <si>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</si>
  <si>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</si>
  <si>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</si>
  <si>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</si>
  <si>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</si>
  <si>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</si>
  <si>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</si>
  <si>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</si>
  <si>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</si>
  <si>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</si>
  <si>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</si>
  <si>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</si>
  <si>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</si>
  <si>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</si>
  <si>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</si>
  <si>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</si>
  <si>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</si>
  <si>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</si>
  <si>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</si>
  <si>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</si>
  <si>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</si>
  <si>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</si>
  <si>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</si>
  <si>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</si>
  <si>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</si>
  <si>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</si>
  <si>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</si>
  <si>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</si>
  <si>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</si>
  <si>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</si>
  <si>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</si>
  <si>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</si>
  <si>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</si>
  <si>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</si>
  <si>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</si>
  <si>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</si>
  <si>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</si>
  <si>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</si>
  <si>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</si>
  <si>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</si>
  <si>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</si>
  <si>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</si>
  <si>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</si>
  <si>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</si>
  <si>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</si>
  <si>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</si>
  <si>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</si>
  <si>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</si>
  <si>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</si>
  <si>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</si>
  <si>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</si>
  <si>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</si>
  <si>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</si>
  <si>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</si>
  <si>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</si>
  <si>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</si>
  <si>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</si>
  <si>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</si>
  <si>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</si>
  <si>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</si>
  <si>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</si>
  <si>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</si>
  <si>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</si>
  <si>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</si>
  <si>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</si>
  <si>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</si>
  <si>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</si>
  <si>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</si>
  <si>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</si>
  <si>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</si>
  <si>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</si>
  <si>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</si>
  <si>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</si>
  <si>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</si>
  <si>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</si>
  <si>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</si>
  <si>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</si>
  <si>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</si>
  <si>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</si>
  <si>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</si>
  <si>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</si>
  <si>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</si>
  <si>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</si>
  <si>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</si>
  <si>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</si>
  <si>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</si>
  <si>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</si>
  <si>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</si>
  <si>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</si>
  <si>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</si>
  <si>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</si>
  <si>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</si>
  <si>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</si>
  <si>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</si>
  <si>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</si>
  <si>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</si>
  <si>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</si>
  <si>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</si>
  <si>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</si>
  <si>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</si>
  <si>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</si>
  <si>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</si>
  <si>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</si>
  <si>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</si>
  <si>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</si>
  <si>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</si>
  <si>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</si>
  <si>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</si>
  <si>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</si>
  <si>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</si>
  <si>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</si>
  <si>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</si>
  <si>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</si>
  <si>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</si>
  <si>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</si>
  <si>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</si>
  <si>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</si>
  <si>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</si>
  <si>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</si>
  <si>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</si>
  <si>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</si>
  <si>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</si>
  <si>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</si>
  <si>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</si>
  <si>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</si>
  <si>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</si>
  <si>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</si>
  <si>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</si>
  <si>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</si>
  <si>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</si>
  <si>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</si>
  <si>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</si>
  <si>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</si>
  <si>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</si>
  <si>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</si>
  <si>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</si>
  <si>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</si>
  <si>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</si>
  <si>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</si>
  <si>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</si>
  <si>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</si>
  <si>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</si>
  <si>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</si>
  <si>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</si>
  <si>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</si>
  <si>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</si>
  <si>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</si>
  <si>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</si>
  <si>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</si>
  <si>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</si>
  <si>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</si>
  <si>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</si>
  <si>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</si>
  <si>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</si>
  <si>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</si>
  <si>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</si>
  <si>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</si>
  <si>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</si>
  <si>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</si>
  <si>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</si>
  <si>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</si>
  <si>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</si>
  <si>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</si>
  <si>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</si>
  <si>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</si>
  <si>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</si>
  <si>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</si>
  <si>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</si>
  <si>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</si>
  <si>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</si>
  <si>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</si>
  <si>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</si>
  <si>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</si>
  <si>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</si>
  <si>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</si>
  <si>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</si>
  <si>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</si>
  <si>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</si>
  <si>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</si>
  <si>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</si>
  <si>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</si>
  <si>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</si>
  <si>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</si>
  <si>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</si>
  <si>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</si>
  <si>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</si>
  <si>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</si>
  <si>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</si>
  <si>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</si>
  <si>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</si>
  <si>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</si>
  <si>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</si>
  <si>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</si>
  <si>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</si>
  <si>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</si>
  <si>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</si>
  <si>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</si>
  <si>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</si>
  <si>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</si>
  <si>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</si>
  <si>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</si>
  <si>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</si>
  <si>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</si>
  <si>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</si>
  <si>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</si>
  <si>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</si>
  <si>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</si>
  <si>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</si>
  <si>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</si>
  <si>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</si>
  <si>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</si>
  <si>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</si>
  <si>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</si>
  <si>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</si>
  <si>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</si>
  <si>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</si>
  <si>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</si>
  <si>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</si>
  <si>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</si>
  <si>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</si>
  <si>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</si>
  <si>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</si>
  <si>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</si>
  <si>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</si>
  <si>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</si>
  <si>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</si>
  <si>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</si>
  <si>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</si>
  <si>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</si>
  <si>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</si>
  <si>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</si>
  <si>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</si>
  <si>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</si>
  <si>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</si>
  <si>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</si>
  <si>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</si>
  <si>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</si>
  <si>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</si>
  <si>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</si>
  <si>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</si>
  <si>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</si>
  <si>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</si>
  <si>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</si>
  <si>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</si>
  <si>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</si>
  <si>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</si>
  <si>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</si>
  <si>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</si>
  <si>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</si>
  <si>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</si>
  <si>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</si>
  <si>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</si>
  <si>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</si>
  <si>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</si>
  <si>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</si>
  <si>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</si>
  <si>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</si>
  <si>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</si>
  <si>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</si>
  <si>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</si>
  <si>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</si>
  <si>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</si>
  <si>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</si>
  <si>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</si>
  <si>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</si>
  <si>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</si>
  <si>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</si>
  <si>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</si>
  <si>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</si>
  <si>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</si>
  <si>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</si>
  <si>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</si>
  <si>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</si>
  <si>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</si>
  <si>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</si>
  <si>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</si>
  <si>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</si>
  <si>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</si>
  <si>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</si>
  <si>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</si>
  <si>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</si>
  <si>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</si>
  <si>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</si>
  <si>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</si>
  <si>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</si>
  <si>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</si>
  <si>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</si>
  <si>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</si>
  <si>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</si>
  <si>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</si>
  <si>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</si>
  <si>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</si>
  <si>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</si>
  <si>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</si>
  <si>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</si>
  <si>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</si>
  <si>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</si>
  <si>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</si>
  <si>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</si>
  <si>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</si>
  <si>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</si>
  <si>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</si>
  <si>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</si>
  <si>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</si>
  <si>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</si>
  <si>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</si>
  <si>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</si>
  <si>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</si>
  <si>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</si>
  <si>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</si>
  <si>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</si>
  <si>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</si>
  <si>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</si>
  <si>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</si>
  <si>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</si>
  <si>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</si>
  <si>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</si>
  <si>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</si>
  <si>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</si>
  <si>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</si>
  <si>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</si>
  <si>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</si>
  <si>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</si>
  <si>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</si>
  <si>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</si>
  <si>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</si>
  <si>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</si>
  <si>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</si>
  <si>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</si>
  <si>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</si>
  <si>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</si>
  <si>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</si>
  <si>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</si>
  <si>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</si>
  <si>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</si>
  <si>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</si>
  <si>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</si>
  <si>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</si>
  <si>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</si>
  <si>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</si>
  <si>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</si>
  <si>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</si>
  <si>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</si>
  <si>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</si>
  <si>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</si>
  <si>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</si>
  <si>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</si>
  <si>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</si>
  <si>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</si>
  <si>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</si>
  <si>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</si>
  <si>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</si>
  <si>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</si>
  <si>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</si>
  <si>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</si>
  <si>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</si>
  <si>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</si>
  <si>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</si>
  <si>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</si>
  <si>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</si>
  <si>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</si>
  <si>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</si>
  <si>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</si>
  <si>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</si>
  <si>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</si>
  <si>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</si>
  <si>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</si>
  <si>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</si>
  <si>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</si>
  <si>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</si>
  <si>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</si>
  <si>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</si>
  <si>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</si>
  <si>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</si>
  <si>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</si>
  <si>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</si>
  <si>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</si>
  <si>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</si>
  <si>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</si>
  <si>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</si>
  <si>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</si>
  <si>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</si>
  <si>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</si>
  <si>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</si>
  <si>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</si>
  <si>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</si>
  <si>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</si>
  <si>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</si>
  <si>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</si>
  <si>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</si>
  <si>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</si>
  <si>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</si>
  <si>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</si>
  <si>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</si>
  <si>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</si>
  <si>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</si>
  <si>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</si>
  <si>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</si>
  <si>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</si>
  <si>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</si>
  <si>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</si>
  <si>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</si>
  <si>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</si>
  <si>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</si>
  <si>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</si>
  <si>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</si>
  <si>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</si>
  <si>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</si>
  <si>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</si>
  <si>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</si>
  <si>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</si>
  <si>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</si>
  <si>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</si>
  <si>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</si>
  <si>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</si>
  <si>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</si>
  <si>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</si>
  <si>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</si>
  <si>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</si>
  <si>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</si>
  <si>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</si>
  <si>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</si>
  <si>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</si>
  <si>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</si>
  <si>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</si>
  <si>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</si>
  <si>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</si>
  <si>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</si>
  <si>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</si>
  <si>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</si>
  <si>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</si>
  <si>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</si>
  <si>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</si>
  <si>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</si>
  <si>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</si>
  <si>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</si>
  <si>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</si>
  <si>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</si>
  <si>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</si>
  <si>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</si>
  <si>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</si>
  <si>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</si>
  <si>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</si>
  <si>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</si>
  <si>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</si>
  <si>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</si>
  <si>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</si>
  <si>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</si>
  <si>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</si>
  <si>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</si>
  <si>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</si>
  <si>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</si>
  <si>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</si>
  <si>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</si>
  <si>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</si>
  <si>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</si>
  <si>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</si>
  <si>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</si>
  <si>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</si>
  <si>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</si>
  <si>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</si>
  <si>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</si>
  <si>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</si>
  <si>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</si>
  <si>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</si>
  <si>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</si>
  <si>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</si>
  <si>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</si>
  <si>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</si>
  <si>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</si>
  <si>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</si>
  <si>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</si>
  <si>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</si>
  <si>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</si>
  <si>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</si>
  <si>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</si>
  <si>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</si>
  <si>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</si>
  <si>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</si>
  <si>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</si>
  <si>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</si>
  <si>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</si>
  <si>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</si>
  <si>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</si>
  <si>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</si>
  <si>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</si>
  <si>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</si>
  <si>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</si>
  <si>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</si>
  <si>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</si>
  <si>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</si>
  <si>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</si>
  <si>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</si>
  <si>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</si>
  <si>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</si>
  <si>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</si>
  <si>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</si>
  <si>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</si>
  <si>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</si>
  <si>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</si>
  <si>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</si>
  <si>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</si>
  <si>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</si>
  <si>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</si>
  <si>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</si>
  <si>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</si>
  <si>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</si>
  <si>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</si>
  <si>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</si>
  <si>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</si>
  <si>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</si>
  <si>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</si>
  <si>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</si>
  <si>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</si>
  <si>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</si>
  <si>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</si>
  <si>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</si>
  <si>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</si>
  <si>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</si>
  <si>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</si>
  <si>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</si>
  <si>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</si>
  <si>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</si>
  <si>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</si>
  <si>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</si>
  <si>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</si>
  <si>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</si>
  <si>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</si>
  <si>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</si>
  <si>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</si>
  <si>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</si>
  <si>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</si>
  <si>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</si>
  <si>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</si>
  <si>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</si>
  <si>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</si>
  <si>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</si>
  <si>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</si>
  <si>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</si>
  <si>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</si>
  <si>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</si>
  <si>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</si>
  <si>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</si>
  <si>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</si>
  <si>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</si>
  <si>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</si>
  <si>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</si>
  <si>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</si>
  <si>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</si>
  <si>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</si>
  <si>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</si>
  <si>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</si>
  <si>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</si>
  <si>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</si>
  <si>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</si>
  <si>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</si>
  <si>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</si>
  <si>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</si>
  <si>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</si>
  <si>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</si>
  <si>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</si>
  <si>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</si>
  <si>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</si>
  <si>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</si>
  <si>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</si>
  <si>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</si>
  <si>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</si>
  <si>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</si>
  <si>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</si>
  <si>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</si>
  <si>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</si>
  <si>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</si>
  <si>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</si>
  <si>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</si>
  <si>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</si>
  <si>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</si>
  <si>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</si>
  <si>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</si>
  <si>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</si>
  <si>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</si>
  <si>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</si>
  <si>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</si>
  <si>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</si>
  <si>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</si>
  <si>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</si>
  <si>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</si>
  <si>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</si>
  <si>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</si>
  <si>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</si>
  <si>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</si>
  <si>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</si>
  <si>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</si>
  <si>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</si>
  <si>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</si>
  <si>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</si>
  <si>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</si>
  <si>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</si>
  <si>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</si>
  <si>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</si>
  <si>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</si>
  <si>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</si>
  <si>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</si>
  <si>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</si>
  <si>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</si>
  <si>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</si>
  <si>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</si>
  <si>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</si>
  <si>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</si>
  <si>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</si>
  <si>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</si>
  <si>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</si>
  <si>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</si>
  <si>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</si>
  <si>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</si>
  <si>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</si>
  <si>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</si>
  <si>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</si>
  <si>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</si>
  <si>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</si>
  <si>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</si>
  <si>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</si>
  <si>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</si>
  <si>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</si>
  <si>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</si>
  <si>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</si>
  <si>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</si>
  <si>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</si>
  <si>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</si>
  <si>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</si>
  <si>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</si>
  <si>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</si>
  <si>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</si>
  <si>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</si>
  <si>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</si>
  <si>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</si>
  <si>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</si>
  <si>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</si>
  <si>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</si>
  <si>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</si>
  <si>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</si>
  <si>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</si>
  <si>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</si>
  <si>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</si>
  <si>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</si>
  <si>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</si>
  <si>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</si>
  <si>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</si>
  <si>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</si>
  <si>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</si>
  <si>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</si>
  <si>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</si>
  <si>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</si>
  <si>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</si>
  <si>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</si>
  <si>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</si>
  <si>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</si>
  <si>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</si>
  <si>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</si>
  <si>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</si>
  <si>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</si>
  <si>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</si>
  <si>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</si>
  <si>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</si>
  <si>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</si>
  <si>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</si>
  <si>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</si>
  <si>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</si>
  <si>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</si>
  <si>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</si>
  <si>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</si>
  <si>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</si>
  <si>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</si>
  <si>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</si>
  <si>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</si>
  <si>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</si>
  <si>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</si>
  <si>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</si>
  <si>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</si>
  <si>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</si>
  <si>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</si>
  <si>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</si>
  <si>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</si>
  <si>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</si>
  <si>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</si>
  <si>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</si>
  <si>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</si>
  <si>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</si>
  <si>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</si>
  <si>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</si>
  <si>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</si>
  <si>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</si>
  <si>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</si>
  <si>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</si>
  <si>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</si>
  <si>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</si>
  <si>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</si>
  <si>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</si>
  <si>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</si>
  <si>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</si>
  <si>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</si>
  <si>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</si>
  <si>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</si>
  <si>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</si>
  <si>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</si>
  <si>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</si>
  <si>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</si>
  <si>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</si>
  <si>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</si>
  <si>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</si>
  <si>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</si>
  <si>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</si>
  <si>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</si>
  <si>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</si>
  <si>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</si>
  <si>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</si>
  <si>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</si>
  <si>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</si>
  <si>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</si>
  <si>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</si>
  <si>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</si>
  <si>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</si>
  <si>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</si>
  <si>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</si>
  <si>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</si>
  <si>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</si>
  <si>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</si>
  <si>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</si>
  <si>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</si>
  <si>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</si>
  <si>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</si>
  <si>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</si>
  <si>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</si>
  <si>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</si>
  <si>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</si>
  <si>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</si>
  <si>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</si>
  <si>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</si>
  <si>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</si>
  <si>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</si>
  <si>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</si>
  <si>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</si>
  <si>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</si>
  <si>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</si>
  <si>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</si>
  <si>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</si>
  <si>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</si>
  <si>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</si>
  <si>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</si>
  <si>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</si>
  <si>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</si>
  <si>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</si>
  <si>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</si>
  <si>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</si>
  <si>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</si>
  <si>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</si>
  <si>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</si>
  <si>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</si>
  <si>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</si>
  <si>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</si>
  <si>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</si>
  <si>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</si>
  <si>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</si>
  <si>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</si>
  <si>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</si>
  <si>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</si>
  <si>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</si>
  <si>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</si>
  <si>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</si>
  <si>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</si>
  <si>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</si>
  <si>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</si>
  <si>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</si>
  <si>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</si>
  <si>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</si>
  <si>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</si>
  <si>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</si>
  <si>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</si>
  <si>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</si>
  <si>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</si>
  <si>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</si>
  <si>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</si>
  <si>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</si>
  <si>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</si>
  <si>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</si>
  <si>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</si>
  <si>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</si>
  <si>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</si>
  <si>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</si>
  <si>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</si>
  <si>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</si>
  <si>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</si>
  <si>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</si>
  <si>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</si>
  <si>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</si>
  <si>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</si>
  <si>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</si>
  <si>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</si>
  <si>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</si>
  <si>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</si>
  <si>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</si>
  <si>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</si>
  <si>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</si>
  <si>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</si>
  <si>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</si>
  <si>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</si>
  <si>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</si>
  <si>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</si>
  <si>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</si>
  <si>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</si>
  <si>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</si>
  <si>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</si>
  <si>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</si>
  <si>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</si>
  <si>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</si>
  <si>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</si>
  <si>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</si>
  <si>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</si>
  <si>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</si>
  <si>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</si>
  <si>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</si>
  <si>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</si>
  <si>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</si>
  <si>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</si>
  <si>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</si>
  <si>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</si>
  <si>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</si>
  <si>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</si>
  <si>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</si>
  <si>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</si>
  <si>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</si>
  <si>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</si>
  <si>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</si>
  <si>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</si>
  <si>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</si>
  <si>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</si>
  <si>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</si>
  <si>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</si>
  <si>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</si>
  <si>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</si>
  <si>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</si>
  <si>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</si>
  <si>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</si>
  <si>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</si>
  <si>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</si>
  <si>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</si>
  <si>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</si>
  <si>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</si>
  <si>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</si>
  <si>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</si>
  <si>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</si>
  <si>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</si>
  <si>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</si>
  <si>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</si>
  <si>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</si>
  <si>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</si>
  <si>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</si>
  <si>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</si>
  <si>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</si>
  <si>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</si>
  <si>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</si>
  <si>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</si>
  <si>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</si>
  <si>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</si>
  <si>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</si>
  <si>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</si>
  <si>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</si>
  <si>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</si>
  <si>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</si>
  <si>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</si>
  <si>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</si>
  <si>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</si>
  <si>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</si>
  <si>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</si>
  <si>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</si>
  <si>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</si>
  <si>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</si>
  <si>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</si>
  <si>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</si>
  <si>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</si>
  <si>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</si>
  <si>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</si>
  <si>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</si>
  <si>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</si>
  <si>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</si>
  <si>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</si>
  <si>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</si>
  <si>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</si>
  <si>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</si>
  <si>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</si>
  <si>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</si>
  <si>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</si>
  <si>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</si>
  <si>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</si>
  <si>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</si>
  <si>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</si>
  <si>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</si>
  <si>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</si>
  <si>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</si>
  <si>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</si>
  <si>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</si>
  <si>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</si>
  <si>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</si>
  <si>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</si>
  <si>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</si>
  <si>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</si>
  <si>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</si>
  <si>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</si>
  <si>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</si>
  <si>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</si>
  <si>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</si>
  <si>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</si>
  <si>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</si>
  <si>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</si>
  <si>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</si>
  <si>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</si>
  <si>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</si>
  <si>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</si>
  <si>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</si>
  <si>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</si>
  <si>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</si>
  <si>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</si>
  <si>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</si>
  <si>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</si>
  <si>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</si>
  <si>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</si>
  <si>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</si>
  <si>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</si>
  <si>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</si>
  <si>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</si>
  <si>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</si>
  <si>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</si>
  <si>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</si>
  <si>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</si>
  <si>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</si>
  <si>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</si>
  <si>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</si>
  <si>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</si>
  <si>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</si>
  <si>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</si>
  <si>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</si>
  <si>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</si>
  <si>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</si>
  <si>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</si>
  <si>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</si>
  <si>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</si>
  <si>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</si>
  <si>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</si>
  <si>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</si>
  <si>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</si>
  <si>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</si>
  <si>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</si>
  <si>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</si>
  <si>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</si>
  <si>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</si>
  <si>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</si>
  <si>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</si>
  <si>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</si>
  <si>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</si>
  <si>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</si>
  <si>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</si>
  <si>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</si>
  <si>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</si>
  <si>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</si>
  <si>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</si>
  <si>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</si>
  <si>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</si>
  <si>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</si>
  <si>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</si>
  <si>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</si>
  <si>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</si>
  <si>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</si>
  <si>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</si>
  <si>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</si>
  <si>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</si>
  <si>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</si>
  <si>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</si>
  <si>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</si>
  <si>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</si>
  <si>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</si>
  <si>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</si>
  <si>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</si>
  <si>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</si>
  <si>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</si>
  <si>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</si>
  <si>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</si>
  <si>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</si>
  <si>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</si>
  <si>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</si>
  <si>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</si>
  <si>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</si>
  <si>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</si>
  <si>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</si>
  <si>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</si>
  <si>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</si>
  <si>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</si>
  <si>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</si>
  <si>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</si>
  <si>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</si>
  <si>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</si>
  <si>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</si>
  <si>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</si>
  <si>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</si>
  <si>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</si>
  <si>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</si>
  <si>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</si>
  <si>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</si>
  <si>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</si>
  <si>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</si>
  <si>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</si>
  <si>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</si>
  <si>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</si>
  <si>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</si>
  <si>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</si>
  <si>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</si>
  <si>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</si>
  <si>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</si>
  <si>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</si>
  <si>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</si>
  <si>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</si>
  <si>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</si>
  <si>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</si>
  <si>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</si>
  <si>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</si>
  <si>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</si>
  <si>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</si>
  <si>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</si>
  <si>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</si>
  <si>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</si>
  <si>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</si>
  <si>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</si>
  <si>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</si>
  <si>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</si>
  <si>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</si>
  <si>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</si>
  <si>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</si>
  <si>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</si>
  <si>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</si>
  <si>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</si>
  <si>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</si>
  <si>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</si>
  <si>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</si>
  <si>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</si>
  <si>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</si>
  <si>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</si>
  <si>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</si>
  <si>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</si>
  <si>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</si>
  <si>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</si>
  <si>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</si>
  <si>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</si>
  <si>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</si>
  <si>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</si>
  <si>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</si>
  <si>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</si>
  <si>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</si>
  <si>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</si>
  <si>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</si>
  <si>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</si>
  <si>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</si>
  <si>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</si>
  <si>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</si>
  <si>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</si>
  <si>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</si>
  <si>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</si>
  <si>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</si>
  <si>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</si>
  <si>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</si>
  <si>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</si>
  <si>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</si>
  <si>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</si>
  <si>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</si>
  <si>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</si>
  <si>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</si>
  <si>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</si>
  <si>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</si>
  <si>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</si>
  <si>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</si>
  <si>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</si>
  <si>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</si>
  <si>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</si>
  <si>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</si>
  <si>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</si>
  <si>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</si>
  <si>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</si>
  <si>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</si>
  <si>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</si>
  <si>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</si>
  <si>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</si>
  <si>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</si>
  <si>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</si>
  <si>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</si>
  <si>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</si>
  <si>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</si>
  <si>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</si>
  <si>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</si>
  <si>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</si>
  <si>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</si>
  <si>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</si>
  <si>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</si>
  <si>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</si>
  <si>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</si>
  <si>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</si>
  <si>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</si>
  <si>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</si>
  <si>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</si>
  <si>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</si>
  <si>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</si>
  <si>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</si>
  <si>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</si>
  <si>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</si>
  <si>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</si>
  <si>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</si>
  <si>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</si>
  <si>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</si>
  <si>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</si>
  <si>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</si>
  <si>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</si>
  <si>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</si>
  <si>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</si>
  <si>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</si>
  <si>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</si>
  <si>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</si>
  <si>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</si>
  <si>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</si>
  <si>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</si>
  <si>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</si>
  <si>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</si>
  <si>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</si>
  <si>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</si>
  <si>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</si>
  <si>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</si>
  <si>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</si>
  <si>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</si>
  <si>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</si>
  <si>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</si>
  <si>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</si>
  <si>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</si>
  <si>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</si>
  <si>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</si>
  <si>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</si>
  <si>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</si>
  <si>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</si>
  <si>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</si>
  <si>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</si>
  <si>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</si>
  <si>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</si>
  <si>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</si>
  <si>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</si>
  <si>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</si>
  <si>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</si>
  <si>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</si>
  <si>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</si>
  <si>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</si>
  <si>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</si>
  <si>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</si>
  <si>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</si>
  <si>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</si>
  <si>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</si>
  <si>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</si>
  <si>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</si>
  <si>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</si>
  <si>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</si>
  <si>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</si>
  <si>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</si>
  <si>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</si>
  <si>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</si>
  <si>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</si>
  <si>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</si>
  <si>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</si>
  <si>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</si>
  <si>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</si>
  <si>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</si>
  <si>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</si>
  <si>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</si>
  <si>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</si>
  <si>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</si>
  <si>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</si>
  <si>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</si>
  <si>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</si>
  <si>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</si>
  <si>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</si>
  <si>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</si>
  <si>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</si>
  <si>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</si>
  <si>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</si>
  <si>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</si>
  <si>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</si>
  <si>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</si>
  <si>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</si>
  <si>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</si>
  <si>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</si>
  <si>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</si>
  <si>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</si>
  <si>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</si>
  <si>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</si>
  <si>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</si>
  <si>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</si>
  <si>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</si>
  <si>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</si>
  <si>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</si>
  <si>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</si>
  <si>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</si>
  <si>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</si>
  <si>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</si>
  <si>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</si>
  <si>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</si>
  <si>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</si>
  <si>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</si>
  <si>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</si>
  <si>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</si>
  <si>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</si>
  <si>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</si>
  <si>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</si>
  <si>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</si>
  <si>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</si>
  <si>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</si>
  <si>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</si>
  <si>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</si>
  <si>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</si>
  <si>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</si>
  <si>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</si>
  <si>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</si>
  <si>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</si>
  <si>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</si>
  <si>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</si>
  <si>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</si>
  <si>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</si>
  <si>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</si>
  <si>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</si>
  <si>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</si>
  <si>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</si>
  <si>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</si>
  <si>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</si>
  <si>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</si>
  <si>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</si>
  <si>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</si>
  <si>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</si>
  <si>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</si>
  <si>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</si>
  <si>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</si>
  <si>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</si>
  <si>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</si>
  <si>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</si>
  <si>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</si>
  <si>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</si>
  <si>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</si>
  <si>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</si>
  <si>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</si>
  <si>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</si>
  <si>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</si>
  <si>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</si>
  <si>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</si>
  <si>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</si>
  <si>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</si>
  <si>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</si>
  <si>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</si>
  <si>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</si>
  <si>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</si>
  <si>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</si>
  <si>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</si>
  <si>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</si>
  <si>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</si>
  <si>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</si>
  <si>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</si>
  <si>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</si>
  <si>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</si>
  <si>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</si>
  <si>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</si>
  <si>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</si>
  <si>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</si>
  <si>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</si>
  <si>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</si>
  <si>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</si>
  <si>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</si>
  <si>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</si>
  <si>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</si>
  <si>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</si>
  <si>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</si>
  <si>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</si>
  <si>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</si>
  <si>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</si>
  <si>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</si>
  <si>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</si>
  <si>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</si>
  <si>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</si>
  <si>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</si>
  <si>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</si>
  <si>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</si>
  <si>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</si>
  <si>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</si>
  <si>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</si>
  <si>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</si>
  <si>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</si>
  <si>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</si>
  <si>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</si>
  <si>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</si>
  <si>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</si>
  <si>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</si>
  <si>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</si>
  <si>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</si>
  <si>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</si>
  <si>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</si>
  <si>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</si>
  <si>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</si>
  <si>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</si>
  <si>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</si>
  <si>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</si>
  <si>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</si>
  <si>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</si>
  <si>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</si>
  <si>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</si>
  <si>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</si>
  <si>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</si>
  <si>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</si>
  <si>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</si>
  <si>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</si>
  <si>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</si>
  <si>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</si>
  <si>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</si>
  <si>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</si>
  <si>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</si>
  <si>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</si>
  <si>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</si>
  <si>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</si>
  <si>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</si>
  <si>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</si>
  <si>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</si>
  <si>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</si>
  <si>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</si>
  <si>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</si>
  <si>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</si>
  <si>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</si>
  <si>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</si>
  <si>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</si>
  <si>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</si>
  <si>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</si>
  <si>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</si>
  <si>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</si>
  <si>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</si>
  <si>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</si>
  <si>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</si>
  <si>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</si>
  <si>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</si>
  <si>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</si>
  <si>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</si>
  <si>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</si>
  <si>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</si>
  <si>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</si>
  <si>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</si>
  <si>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</si>
  <si>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</si>
  <si>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</si>
  <si>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</si>
  <si>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</si>
  <si>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</si>
  <si>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</si>
  <si>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</si>
  <si>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</si>
  <si>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</si>
  <si>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</si>
  <si>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</si>
  <si>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</si>
  <si>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</si>
  <si>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</si>
  <si>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</si>
  <si>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</si>
  <si>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</si>
  <si>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</si>
  <si>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</si>
  <si>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</si>
  <si>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</si>
  <si>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</si>
  <si>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</si>
  <si>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</si>
  <si>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</si>
  <si>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</si>
  <si>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</si>
  <si>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</si>
  <si>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</si>
  <si>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</si>
  <si>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</si>
  <si>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</si>
  <si>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</si>
  <si>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</si>
  <si>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</si>
  <si>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</si>
  <si>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</si>
  <si>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</si>
  <si>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</si>
  <si>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</si>
  <si>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</si>
  <si>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</si>
  <si>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</si>
  <si>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</si>
  <si>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</si>
  <si>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</si>
  <si>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</si>
  <si>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</si>
  <si>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</si>
  <si>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</si>
  <si>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</si>
  <si>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</si>
  <si>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</si>
  <si>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</si>
  <si>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</si>
  <si>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</si>
  <si>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</si>
  <si>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</si>
  <si>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</si>
  <si>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</si>
  <si>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</si>
  <si>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</si>
  <si>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</si>
  <si>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</si>
  <si>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</si>
  <si>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</si>
  <si>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</si>
  <si>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</si>
  <si>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</si>
  <si>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</si>
  <si>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</si>
  <si>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</si>
  <si>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</si>
  <si>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</si>
  <si>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</si>
  <si>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</si>
  <si>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</si>
  <si>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</si>
  <si>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</si>
  <si>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</si>
  <si>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</si>
  <si>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</si>
  <si>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</si>
  <si>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</si>
  <si>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</si>
  <si>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</si>
  <si>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</si>
  <si>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</si>
  <si>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</si>
  <si>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</si>
  <si>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</si>
  <si>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</si>
  <si>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</si>
  <si>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</si>
  <si>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</si>
  <si>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</si>
  <si>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</si>
  <si>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</si>
  <si>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</si>
  <si>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</si>
  <si>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</si>
  <si>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</si>
  <si>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</si>
  <si>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</si>
  <si>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</si>
  <si>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</si>
  <si>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</si>
  <si>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</si>
  <si>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</si>
  <si>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</si>
  <si>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</si>
  <si>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</si>
  <si>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</si>
  <si>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</si>
  <si>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</si>
  <si>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</si>
  <si>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</si>
  <si>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</si>
  <si>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</si>
  <si>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</si>
  <si>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</si>
  <si>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</si>
  <si>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</si>
  <si>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</si>
  <si>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</si>
  <si>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</si>
  <si>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</si>
  <si>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</si>
  <si>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</si>
  <si>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</si>
  <si>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</si>
  <si>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</si>
  <si>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</si>
  <si>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</si>
  <si>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</si>
  <si>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</si>
  <si>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</si>
  <si>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</si>
  <si>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</si>
  <si>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</si>
  <si>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</si>
  <si>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</si>
  <si>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</si>
  <si>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</si>
  <si>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</si>
  <si>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</si>
  <si>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</si>
  <si>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</si>
  <si>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</si>
  <si>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</si>
  <si>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</si>
  <si>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</si>
  <si>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</si>
  <si>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</si>
  <si>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</si>
  <si>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</si>
  <si>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</si>
  <si>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</si>
  <si>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</si>
  <si>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</si>
  <si>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</si>
  <si>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</si>
  <si>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</si>
  <si>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</si>
  <si>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</si>
  <si>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</si>
  <si>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</si>
  <si>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</si>
  <si>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</si>
  <si>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</si>
  <si>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</si>
  <si>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</si>
  <si>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</si>
  <si>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</si>
  <si>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</si>
  <si>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</si>
  <si>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</si>
  <si>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</si>
  <si>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</si>
  <si>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</si>
  <si>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</si>
  <si>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</si>
  <si>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</si>
  <si>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</si>
  <si>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</si>
  <si>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</si>
  <si>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</si>
  <si>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</si>
  <si>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</si>
  <si>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</si>
  <si>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</si>
  <si>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</si>
  <si>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</si>
  <si>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</si>
  <si>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</si>
  <si>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</si>
  <si>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</si>
  <si>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</si>
  <si>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</si>
  <si>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</si>
  <si>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</si>
  <si>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</si>
  <si>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</si>
  <si>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</si>
  <si>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</si>
  <si>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</si>
  <si>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</si>
  <si>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</si>
  <si>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</si>
  <si>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</si>
  <si>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</si>
  <si>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</si>
  <si>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</si>
  <si>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</si>
  <si>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</si>
  <si>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</si>
  <si>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</si>
  <si>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</si>
  <si>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</si>
  <si>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</si>
  <si>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</si>
  <si>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</si>
  <si>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</si>
  <si>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</si>
  <si>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</si>
  <si>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</si>
  <si>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</si>
  <si>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</si>
  <si>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</si>
  <si>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</si>
  <si>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</si>
  <si>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</si>
  <si>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</si>
  <si>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</si>
  <si>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</si>
  <si>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</si>
  <si>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</si>
  <si>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</si>
  <si>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</si>
  <si>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</si>
  <si>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</si>
  <si>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</si>
  <si>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</si>
  <si>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</si>
  <si>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</si>
  <si>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</si>
  <si>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</si>
  <si>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</si>
  <si>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</si>
  <si>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</si>
  <si>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</si>
  <si>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</si>
  <si>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</si>
  <si>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</si>
  <si>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</si>
  <si>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</si>
  <si>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</si>
  <si>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</si>
  <si>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</si>
  <si>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</si>
  <si>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</si>
  <si>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</si>
  <si>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</si>
  <si>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</si>
  <si>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</si>
  <si>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</si>
  <si>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</si>
  <si>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</si>
  <si>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</si>
  <si>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</si>
  <si>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</si>
  <si>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</si>
  <si>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</si>
  <si>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</si>
  <si>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</si>
  <si>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</si>
  <si>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</si>
  <si>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</si>
  <si>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</si>
  <si>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</si>
  <si>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</si>
  <si>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</si>
  <si>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</si>
  <si>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</si>
  <si>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</si>
  <si>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</si>
  <si>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</si>
  <si>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</si>
  <si>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</si>
  <si>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</si>
  <si>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</si>
  <si>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</si>
  <si>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</si>
  <si>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</si>
  <si>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</si>
  <si>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</si>
  <si>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</si>
  <si>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</si>
  <si>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</si>
  <si>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</si>
  <si>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</si>
  <si>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</si>
  <si>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</si>
  <si>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</si>
  <si>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</si>
  <si>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</si>
  <si>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</si>
  <si>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</si>
  <si>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</si>
  <si>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</si>
  <si>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</si>
  <si>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</si>
  <si>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</si>
  <si>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</si>
  <si>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</si>
  <si>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</si>
  <si>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</si>
  <si>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</si>
  <si>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</si>
  <si>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</si>
  <si>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</si>
  <si>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</si>
  <si>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</si>
  <si>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</si>
  <si>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</si>
  <si>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</si>
  <si>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</si>
  <si>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</si>
  <si>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</si>
  <si>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</si>
  <si>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</si>
  <si>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</si>
  <si>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</si>
  <si>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</si>
  <si>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</si>
  <si>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</si>
  <si>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</si>
  <si>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</si>
  <si>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</si>
  <si>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</si>
  <si>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</si>
  <si>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</si>
  <si>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</si>
  <si>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</si>
  <si>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</si>
  <si>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</si>
  <si>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</si>
  <si>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</si>
  <si>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</si>
  <si>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</si>
  <si>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</si>
  <si>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</si>
  <si>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</si>
  <si>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</si>
  <si>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</si>
  <si>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</si>
  <si>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</si>
  <si>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</si>
  <si>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</si>
  <si>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</si>
  <si>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</si>
  <si>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</si>
  <si>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</si>
  <si>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</si>
  <si>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</si>
  <si>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</si>
  <si>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</si>
  <si>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</si>
  <si>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</si>
  <si>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</si>
  <si>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</si>
  <si>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</si>
  <si>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</si>
  <si>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</si>
  <si>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</si>
  <si>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</si>
  <si>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</si>
  <si>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</si>
  <si>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</si>
  <si>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</si>
  <si>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</si>
  <si>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</si>
  <si>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</si>
  <si>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</si>
  <si>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</si>
  <si>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</si>
  <si>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</si>
  <si>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</si>
  <si>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</si>
  <si>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</si>
  <si>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</si>
  <si>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</si>
  <si>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</si>
  <si>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</si>
  <si>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</si>
  <si>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</si>
  <si>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</si>
  <si>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</si>
  <si>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</si>
  <si>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</si>
  <si>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</si>
  <si>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</si>
  <si>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</si>
  <si>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</si>
  <si>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</si>
  <si>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</si>
  <si>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</si>
  <si>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</si>
  <si>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</si>
  <si>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</si>
  <si>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</si>
  <si>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</si>
  <si>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</si>
  <si>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</si>
  <si>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</si>
  <si>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</si>
  <si>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</si>
  <si>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</si>
  <si>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</si>
  <si>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</si>
  <si>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</si>
  <si>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</si>
  <si>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</si>
  <si>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</si>
  <si>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</si>
  <si>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</si>
  <si>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</si>
  <si>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</si>
  <si>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</si>
  <si>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</si>
  <si>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</si>
  <si>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</si>
  <si>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</si>
  <si>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</si>
  <si>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</si>
  <si>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</si>
  <si>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</si>
  <si>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</si>
  <si>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</si>
  <si>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</si>
  <si>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</si>
  <si>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</si>
  <si>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</si>
  <si>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</si>
  <si>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</si>
  <si>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</si>
  <si>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</si>
  <si>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</si>
  <si>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</si>
  <si>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</si>
  <si>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</si>
  <si>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</si>
  <si>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</si>
  <si>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</si>
  <si>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</si>
  <si>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</si>
  <si>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</si>
  <si>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</si>
  <si>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</si>
  <si>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</si>
  <si>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</si>
  <si>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</si>
  <si>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</si>
  <si>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</si>
  <si>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</si>
  <si>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</si>
  <si>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</si>
  <si>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</si>
  <si>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</si>
  <si>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</si>
  <si>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</si>
  <si>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</si>
  <si>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</si>
  <si>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</si>
  <si>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</si>
  <si>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</si>
  <si>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</si>
  <si>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</si>
  <si>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</si>
  <si>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</si>
  <si>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</si>
  <si>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</si>
  <si>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</si>
  <si>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</si>
  <si>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</si>
  <si>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</si>
  <si>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</si>
  <si>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</si>
  <si>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</si>
  <si>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</si>
  <si>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</si>
  <si>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</si>
  <si>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</si>
  <si>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</si>
  <si>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</si>
  <si>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</si>
  <si>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</si>
  <si>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</si>
  <si>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</si>
  <si>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</si>
  <si>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</si>
  <si>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</si>
  <si>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</si>
  <si>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</si>
  <si>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</si>
  <si>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</si>
  <si>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</si>
  <si>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</si>
  <si>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</si>
  <si>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</si>
  <si>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</si>
  <si>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</si>
  <si>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</si>
  <si>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</si>
  <si>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</si>
  <si>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</si>
  <si>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</si>
  <si>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</si>
  <si>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</si>
  <si>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</si>
  <si>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</si>
  <si>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</si>
  <si>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</si>
  <si>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</si>
  <si>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</si>
  <si>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</si>
  <si>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</si>
  <si>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</si>
  <si>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</si>
  <si>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</si>
  <si>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</si>
  <si>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</si>
  <si>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</si>
  <si>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</si>
  <si>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</si>
  <si>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</si>
  <si>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</si>
  <si>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</si>
  <si>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</si>
  <si>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</si>
  <si>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</si>
  <si>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</si>
  <si>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</si>
  <si>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</si>
  <si>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</si>
  <si>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</si>
  <si>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</si>
  <si>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</si>
  <si>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</si>
  <si>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</si>
  <si>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</si>
  <si>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</si>
  <si>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</si>
  <si>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</si>
  <si>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</si>
  <si>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</si>
  <si>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</si>
  <si>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</si>
  <si>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</si>
  <si>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</si>
  <si>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</si>
  <si>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</si>
  <si>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</si>
  <si>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</si>
  <si>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</si>
  <si>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</si>
  <si>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</si>
  <si>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</si>
  <si>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</si>
  <si>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</si>
  <si>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</si>
  <si>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</si>
  <si>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</si>
  <si>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</si>
  <si>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</si>
  <si>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</si>
  <si>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</si>
  <si>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</si>
  <si>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</si>
  <si>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</si>
  <si>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</si>
  <si>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</si>
  <si>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</si>
  <si>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</si>
  <si>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</si>
  <si>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</si>
  <si>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</si>
  <si>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</si>
  <si>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</si>
  <si>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</si>
  <si>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</si>
  <si>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</si>
  <si>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</si>
  <si>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</si>
  <si>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</si>
  <si>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</si>
  <si>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</si>
  <si>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</si>
  <si>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</si>
  <si>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</si>
  <si>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</si>
  <si>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</si>
  <si>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</si>
  <si>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</si>
  <si>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</si>
  <si>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</si>
  <si>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</si>
  <si>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</si>
  <si>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</si>
  <si>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</si>
  <si>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</si>
  <si>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</si>
  <si>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</si>
  <si>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</si>
  <si>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</si>
  <si>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</si>
  <si>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</si>
  <si>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</si>
  <si>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</si>
  <si>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</si>
  <si>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</si>
  <si>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</si>
  <si>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</si>
  <si>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</si>
  <si>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</si>
  <si>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</si>
  <si>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</si>
  <si>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</si>
  <si>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</si>
  <si>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</si>
  <si>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</si>
  <si>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</si>
  <si>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</si>
  <si>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</si>
  <si>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</si>
  <si>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</si>
  <si>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</si>
  <si>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</si>
  <si>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</si>
  <si>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</si>
  <si>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</si>
  <si>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</si>
  <si>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</si>
  <si>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</si>
  <si>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</si>
  <si>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</si>
  <si>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</si>
  <si>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</si>
  <si>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</si>
  <si>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</si>
  <si>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</si>
  <si>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</si>
  <si>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</si>
  <si>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</si>
  <si>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</si>
  <si>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</si>
  <si>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</si>
  <si>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</si>
  <si>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</si>
  <si>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</si>
  <si>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</si>
  <si>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</si>
  <si>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</si>
  <si>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</si>
  <si>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</si>
  <si>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</si>
  <si>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</si>
  <si>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</si>
  <si>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</si>
  <si>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</si>
  <si>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</si>
  <si>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</si>
  <si>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</si>
  <si>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</si>
  <si>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</si>
  <si>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</si>
  <si>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</si>
  <si>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</si>
  <si>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</si>
  <si>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</si>
  <si>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</si>
  <si>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</si>
  <si>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</si>
  <si>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</si>
  <si>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</si>
  <si>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</si>
  <si>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</si>
  <si>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</si>
  <si>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</si>
  <si>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</si>
  <si>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</si>
  <si>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</si>
  <si>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</si>
  <si>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</si>
  <si>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</si>
  <si>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</si>
  <si>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</si>
  <si>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</si>
  <si>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</si>
  <si>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</si>
  <si>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</si>
  <si>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</si>
  <si>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</si>
  <si>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</si>
  <si>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</si>
  <si>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</si>
  <si>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</si>
  <si>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</si>
  <si>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</si>
  <si>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</si>
  <si>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</si>
  <si>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</si>
  <si>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</si>
  <si>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</si>
  <si>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</si>
  <si>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</si>
  <si>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</si>
  <si>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</si>
  <si>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</si>
  <si>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</si>
  <si>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</si>
  <si>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</si>
  <si>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</si>
  <si>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</si>
  <si>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</si>
  <si>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</si>
  <si>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</si>
  <si>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</si>
  <si>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</si>
  <si>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</si>
  <si>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</si>
  <si>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</si>
  <si>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</si>
  <si>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</si>
  <si>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</si>
  <si>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</si>
  <si>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</si>
  <si>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</si>
  <si>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</si>
  <si>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</si>
  <si>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</si>
  <si>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</si>
  <si>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</si>
  <si>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</si>
  <si>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</si>
  <si>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</si>
  <si>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</si>
  <si>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</si>
  <si>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</si>
  <si>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</si>
  <si>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</si>
  <si>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</si>
  <si>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</si>
  <si>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</si>
  <si>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</si>
  <si>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</si>
  <si>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</si>
  <si>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</si>
  <si>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</si>
  <si>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</si>
  <si>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</si>
  <si>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</si>
  <si>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</si>
  <si>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</si>
  <si>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</si>
  <si>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</si>
  <si>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</si>
  <si>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</si>
  <si>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</si>
  <si>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</si>
  <si>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</si>
  <si>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</si>
  <si>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</si>
  <si>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</si>
  <si>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</si>
  <si>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</si>
  <si>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</si>
  <si>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</si>
  <si>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</si>
  <si>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</si>
  <si>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</si>
  <si>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</si>
  <si>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</si>
  <si>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</si>
  <si>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</si>
  <si>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</si>
  <si>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</si>
  <si>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</si>
  <si>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</si>
  <si>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</si>
  <si>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</si>
  <si>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</si>
  <si>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</si>
  <si>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</si>
  <si>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</si>
  <si>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</si>
  <si>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</si>
  <si>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</si>
  <si>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</si>
  <si>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</si>
  <si>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</si>
  <si>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</si>
  <si>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</si>
  <si>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</si>
  <si>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</si>
  <si>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</si>
  <si>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</si>
  <si>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</si>
  <si>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</si>
  <si>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</si>
  <si>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</si>
  <si>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</si>
  <si>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</si>
  <si>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</si>
  <si>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</si>
  <si>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</si>
  <si>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</si>
  <si>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</si>
  <si>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</si>
  <si>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</si>
  <si>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</si>
  <si>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</si>
  <si>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</si>
  <si>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</si>
  <si>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</si>
  <si>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</si>
  <si>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</si>
  <si>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</si>
  <si>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</si>
  <si>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</si>
  <si>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</si>
  <si>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</si>
  <si>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</si>
  <si>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</si>
  <si>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</si>
  <si>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</si>
  <si>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</si>
  <si>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</si>
  <si>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</si>
  <si>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</si>
  <si>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</si>
  <si>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</si>
  <si>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</si>
  <si>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</si>
  <si>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</si>
  <si>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</si>
  <si>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</si>
  <si>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</si>
  <si>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</si>
  <si>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</si>
  <si>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</si>
  <si>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</si>
  <si>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</si>
  <si>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</si>
  <si>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</si>
  <si>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</si>
  <si>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</si>
  <si>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</si>
  <si>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</si>
  <si>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</si>
  <si>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</si>
  <si>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</si>
  <si>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</si>
  <si>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</si>
  <si>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</si>
  <si>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</si>
  <si>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</si>
  <si>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</si>
  <si>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</si>
  <si>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</si>
  <si>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</si>
  <si>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</si>
  <si>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</si>
  <si>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</si>
  <si>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</si>
  <si>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</si>
  <si>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</si>
  <si>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</si>
  <si>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</si>
  <si>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</si>
  <si>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</si>
  <si>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</si>
  <si>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</si>
  <si>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</si>
  <si>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</si>
  <si>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</si>
  <si>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</si>
  <si>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</si>
  <si>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</si>
  <si>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</si>
  <si>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</si>
  <si>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</si>
  <si>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</si>
  <si>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</si>
  <si>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</si>
  <si>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</si>
  <si>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</si>
  <si>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</si>
  <si>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</si>
  <si>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</si>
  <si>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</si>
  <si>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</si>
  <si>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</si>
  <si>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</si>
  <si>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</si>
  <si>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</si>
  <si>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</si>
  <si>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</si>
  <si>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</si>
  <si>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</si>
  <si>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</si>
  <si>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</si>
  <si>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</si>
  <si>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</si>
  <si>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</si>
  <si>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</si>
  <si>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</si>
  <si>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</si>
  <si>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</si>
  <si>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</si>
  <si>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</si>
  <si>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</si>
  <si>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</si>
  <si>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</si>
  <si>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</si>
  <si>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</si>
  <si>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</si>
  <si>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</si>
  <si>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</si>
  <si>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</si>
  <si>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</si>
  <si>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</si>
  <si>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</si>
  <si>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</si>
  <si>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</si>
  <si>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</si>
  <si>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</si>
  <si>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</si>
  <si>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</si>
  <si>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</si>
  <si>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</si>
  <si>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</si>
  <si>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</si>
  <si>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</si>
  <si>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</si>
  <si>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</si>
  <si>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</si>
  <si>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</si>
  <si>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</si>
  <si>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</si>
  <si>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</si>
  <si>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</si>
  <si>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</si>
  <si>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</si>
  <si>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</si>
  <si>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</si>
  <si>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</si>
  <si>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</si>
  <si>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</si>
  <si>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</si>
  <si>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</si>
  <si>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</si>
  <si>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</si>
  <si>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</si>
  <si>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</si>
  <si>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</si>
  <si>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</si>
  <si>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</si>
  <si>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</si>
  <si>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</si>
  <si>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</si>
  <si>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</si>
  <si>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</si>
  <si>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</si>
  <si>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</si>
  <si>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</si>
  <si>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</si>
  <si>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</si>
  <si>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</si>
  <si>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</si>
  <si>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</si>
  <si>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</si>
  <si>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</si>
  <si>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</si>
  <si>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</si>
  <si>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</si>
  <si>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</si>
  <si>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</si>
  <si>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</si>
  <si>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</si>
  <si>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</si>
  <si>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</si>
  <si>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</si>
  <si>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</si>
  <si>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</si>
  <si>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</si>
  <si>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</si>
  <si>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</si>
  <si>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</si>
  <si>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</si>
  <si>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</si>
  <si>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</si>
  <si>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</si>
  <si>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</si>
  <si>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</si>
  <si>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</si>
  <si>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</si>
  <si>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</si>
  <si>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</si>
  <si>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</si>
  <si>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</si>
  <si>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</si>
  <si>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</si>
  <si>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</si>
  <si>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</si>
  <si>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</si>
  <si>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</si>
  <si>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</si>
  <si>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</si>
  <si>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</si>
  <si>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</si>
  <si>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</si>
  <si>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</si>
  <si>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</si>
  <si>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</si>
  <si>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</si>
  <si>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</si>
  <si>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</si>
  <si>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</si>
  <si>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</si>
  <si>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</si>
  <si>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</si>
  <si>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</si>
  <si>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</si>
  <si>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</si>
  <si>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</si>
  <si>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</si>
  <si>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</si>
  <si>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</si>
  <si>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</si>
  <si>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</si>
  <si>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</si>
  <si>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</si>
  <si>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</si>
  <si>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</si>
  <si>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</si>
  <si>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</si>
  <si>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</si>
  <si>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</si>
  <si>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</si>
  <si>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</si>
  <si>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</si>
  <si>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</si>
  <si>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</si>
  <si>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</si>
  <si>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</si>
  <si>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</si>
  <si>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</si>
  <si>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</si>
  <si>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</si>
  <si>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</si>
  <si>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</si>
  <si>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</si>
  <si>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</si>
  <si>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</si>
  <si>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</si>
  <si>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</si>
  <si>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</si>
  <si>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</si>
  <si>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</si>
  <si>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</si>
  <si>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</si>
  <si>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</si>
  <si>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</si>
  <si>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</si>
  <si>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</si>
  <si>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</si>
  <si>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</si>
  <si>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</si>
  <si>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</si>
  <si>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</si>
  <si>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</si>
  <si>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</si>
  <si>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</si>
  <si>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</si>
  <si>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</si>
  <si>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</si>
  <si>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</si>
  <si>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</si>
  <si>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</si>
  <si>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</si>
  <si>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</si>
  <si>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</si>
  <si>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</si>
  <si>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</si>
  <si>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</si>
  <si>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</si>
  <si>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</si>
  <si>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</si>
  <si>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</si>
  <si>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</si>
  <si>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</si>
  <si>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</si>
  <si>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</si>
  <si>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</si>
  <si>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</si>
  <si>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</si>
  <si>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</si>
  <si>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</si>
  <si>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</si>
  <si>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</si>
  <si>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</si>
  <si>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</si>
  <si>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</si>
  <si>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</si>
  <si>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</si>
  <si>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</si>
  <si>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</si>
  <si>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</si>
  <si>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</si>
  <si>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</si>
  <si>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</si>
  <si>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</si>
  <si>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</si>
  <si>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</si>
  <si>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</si>
  <si>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</si>
  <si>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</si>
  <si>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</si>
  <si>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</si>
  <si>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</si>
  <si>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</si>
  <si>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</si>
  <si>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</si>
  <si>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</si>
  <si>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</si>
  <si>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</si>
  <si>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</si>
  <si>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</si>
  <si>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</si>
  <si>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</si>
  <si>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</si>
  <si>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</si>
  <si>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</si>
  <si>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</si>
  <si>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</si>
  <si>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</si>
  <si>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</si>
  <si>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</si>
  <si>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</si>
  <si>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</si>
  <si>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</si>
  <si>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</si>
  <si>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</si>
  <si>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</si>
  <si>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</si>
  <si>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</si>
  <si>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</si>
  <si>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</si>
  <si>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</si>
  <si>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</si>
  <si>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</si>
  <si>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</si>
  <si>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</si>
  <si>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</si>
  <si>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</si>
  <si>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</si>
  <si>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</si>
  <si>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</si>
  <si>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</si>
  <si>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</si>
  <si>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</si>
  <si>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</si>
  <si>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</si>
  <si>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</si>
  <si>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</si>
  <si>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</si>
  <si>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</si>
  <si>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</si>
  <si>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</si>
  <si>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</si>
  <si>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</si>
  <si>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</si>
  <si>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</si>
  <si>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</si>
  <si>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</si>
  <si>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</si>
  <si>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</si>
  <si>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</si>
  <si>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</si>
  <si>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</si>
  <si>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</si>
  <si>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</si>
  <si>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</si>
  <si>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</si>
  <si>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</si>
  <si>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</si>
  <si>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</si>
  <si>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</si>
  <si>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</si>
  <si>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</si>
  <si>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</si>
  <si>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</si>
  <si>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</si>
  <si>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</si>
  <si>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</si>
  <si>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</si>
  <si>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</si>
  <si>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</si>
  <si>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</si>
  <si>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</si>
  <si>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</si>
  <si>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</si>
  <si>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</si>
  <si>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</si>
  <si>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</si>
  <si>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</si>
  <si>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</si>
  <si>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</si>
  <si>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</si>
  <si>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</si>
  <si>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</si>
  <si>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</si>
  <si>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</si>
  <si>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</si>
  <si>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</si>
  <si>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</si>
  <si>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</si>
  <si>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</si>
  <si>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</si>
  <si>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</si>
  <si>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</si>
  <si>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</si>
  <si>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</si>
  <si>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</si>
  <si>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</si>
  <si>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</si>
  <si>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</si>
  <si>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</si>
  <si>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</si>
  <si>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</si>
  <si>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</si>
  <si>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</si>
  <si>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</si>
  <si>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</si>
  <si>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</si>
  <si>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</si>
  <si>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</si>
  <si>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</si>
  <si>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</si>
  <si>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</si>
  <si>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</si>
  <si>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</si>
  <si>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</si>
  <si>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</si>
  <si>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</si>
  <si>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</si>
  <si>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</si>
  <si>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</si>
  <si>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</si>
  <si>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</si>
  <si>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</si>
  <si>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</si>
  <si>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</si>
  <si>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</si>
  <si>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</si>
  <si>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</si>
  <si>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</si>
  <si>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</si>
  <si>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</si>
  <si>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</si>
  <si>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</si>
  <si>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</si>
  <si>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</si>
  <si>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</si>
  <si>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</si>
  <si>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</si>
  <si>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</si>
  <si>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</si>
  <si>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</si>
  <si>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</si>
  <si>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</si>
  <si>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</si>
  <si>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</si>
  <si>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</si>
  <si>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</si>
  <si>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</si>
  <si>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</si>
  <si>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</si>
  <si>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</si>
  <si>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</si>
  <si>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</si>
  <si>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</si>
  <si>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</si>
  <si>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</si>
  <si>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</si>
  <si>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</si>
  <si>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</si>
  <si>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</si>
  <si>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</si>
  <si>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</si>
  <si>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</si>
  <si>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</si>
  <si>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</si>
  <si>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</si>
  <si>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</si>
  <si>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</si>
  <si>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</si>
  <si>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</si>
  <si>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</si>
  <si>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</si>
  <si>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</si>
  <si>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</si>
  <si>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</si>
  <si>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</si>
  <si>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</si>
  <si>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</si>
  <si>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</si>
  <si>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</si>
  <si>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</si>
  <si>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</si>
  <si>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</si>
  <si>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</si>
  <si>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</si>
  <si>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</si>
  <si>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</si>
  <si>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</si>
  <si>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</si>
  <si>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</si>
  <si>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</si>
  <si>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</si>
  <si>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</si>
  <si>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</si>
  <si>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</si>
  <si>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</si>
  <si>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</si>
  <si>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</si>
  <si>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</si>
  <si>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</si>
  <si>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</si>
  <si>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</si>
  <si>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</si>
  <si>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</si>
  <si>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</si>
  <si>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</si>
  <si>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</si>
  <si>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</si>
  <si>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</si>
  <si>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</si>
  <si>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</si>
  <si>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</si>
  <si>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</si>
  <si>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</si>
  <si>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</si>
  <si>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</si>
  <si>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</si>
  <si>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</si>
  <si>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</si>
  <si>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</si>
  <si>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</si>
  <si>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</si>
  <si>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</si>
  <si>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</si>
  <si>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</si>
  <si>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</si>
  <si>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</si>
  <si>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</si>
  <si>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</si>
  <si>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</si>
  <si>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</si>
  <si>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</si>
  <si>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</si>
  <si>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</si>
  <si>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</si>
  <si>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</si>
  <si>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</si>
  <si>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</si>
  <si>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</si>
  <si>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</si>
  <si>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</si>
  <si>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</si>
  <si>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</si>
  <si>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</si>
  <si>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</si>
  <si>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</si>
  <si>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</si>
  <si>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</si>
  <si>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</si>
  <si>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</si>
  <si>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</si>
  <si>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</si>
  <si>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</si>
  <si>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</si>
  <si>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</si>
  <si>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</si>
  <si>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</si>
  <si>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</si>
  <si>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</si>
  <si>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</si>
  <si>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</si>
  <si>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</si>
  <si>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</si>
  <si>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</si>
  <si>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</si>
  <si>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</si>
  <si>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</si>
  <si>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</si>
  <si>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</si>
  <si>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</si>
  <si>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</si>
  <si>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</si>
  <si>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</si>
  <si>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</si>
  <si>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</si>
  <si>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</si>
  <si>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</si>
  <si>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</si>
  <si>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</si>
  <si>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</si>
  <si>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</si>
  <si>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</si>
  <si>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</si>
  <si>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</si>
  <si>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</si>
  <si>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</si>
  <si>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</si>
  <si>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</si>
  <si>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</si>
  <si>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</si>
  <si>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</si>
  <si>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</si>
  <si>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</si>
  <si>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</si>
  <si>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</si>
  <si>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</si>
  <si>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</si>
  <si>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</si>
  <si>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</si>
  <si>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</si>
  <si>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</si>
  <si>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</si>
  <si>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</si>
  <si>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</si>
  <si>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</si>
  <si>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</si>
  <si>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</si>
  <si>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</si>
  <si>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</si>
  <si>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</si>
  <si>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</si>
  <si>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</si>
  <si>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</si>
  <si>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</si>
  <si>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</si>
  <si>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</si>
  <si>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</si>
  <si>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</si>
  <si>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</si>
  <si>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</si>
  <si>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</si>
  <si>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</si>
  <si>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</si>
  <si>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</si>
  <si>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</si>
  <si>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</si>
  <si>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</si>
  <si>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</si>
  <si>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</si>
  <si>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</si>
  <si>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</si>
  <si>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</si>
  <si>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</si>
  <si>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</si>
  <si>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</si>
  <si>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</si>
  <si>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</si>
  <si>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</si>
  <si>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</si>
  <si>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</si>
  <si>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</si>
  <si>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</si>
  <si>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</si>
  <si>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</si>
  <si>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</si>
  <si>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</si>
  <si>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</si>
  <si>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</si>
  <si>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</si>
  <si>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</si>
  <si>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</si>
  <si>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</si>
  <si>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</si>
  <si>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</si>
  <si>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</si>
  <si>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</si>
  <si>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</si>
  <si>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</si>
  <si>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</si>
  <si>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</si>
  <si>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</si>
  <si>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</si>
  <si>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</si>
  <si>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</si>
  <si>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</si>
  <si>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</si>
  <si>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</si>
  <si>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</si>
  <si>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</si>
  <si>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</si>
  <si>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</si>
  <si>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</si>
  <si>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</si>
  <si>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</si>
  <si>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</si>
  <si>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</si>
  <si>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</si>
  <si>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</si>
  <si>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</si>
  <si>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</si>
  <si>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</si>
  <si>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</si>
  <si>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</si>
  <si>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</si>
  <si>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</si>
  <si>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</si>
  <si>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</si>
  <si>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</si>
  <si>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</si>
  <si>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</si>
  <si>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</si>
  <si>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</si>
  <si>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</si>
  <si>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</si>
  <si>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</si>
  <si>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</si>
  <si>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</si>
  <si>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</si>
  <si>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</si>
  <si>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</si>
  <si>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</si>
  <si>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</si>
  <si>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</si>
  <si>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</si>
  <si>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</si>
  <si>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</si>
  <si>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</si>
  <si>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</si>
  <si>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</si>
  <si>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</si>
  <si>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</si>
  <si>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</si>
  <si>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</si>
  <si>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</si>
  <si>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</si>
  <si>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</si>
  <si>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</si>
  <si>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</si>
  <si>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</si>
  <si>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</si>
  <si>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</si>
  <si>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</si>
  <si>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</si>
  <si>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</si>
  <si>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</si>
  <si>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</si>
  <si>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</si>
  <si>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</si>
  <si>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</si>
  <si>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</si>
  <si>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</si>
  <si>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</si>
  <si>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</si>
  <si>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</si>
  <si>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</si>
  <si>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</si>
  <si>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</si>
  <si>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</si>
  <si>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</si>
  <si>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</si>
  <si>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</si>
  <si>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</si>
  <si>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</si>
  <si>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</si>
  <si>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</si>
  <si>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</si>
  <si>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</si>
  <si>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</si>
  <si>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</si>
  <si>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</si>
  <si>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</si>
  <si>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</si>
  <si>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</si>
  <si>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</si>
  <si>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</si>
  <si>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</si>
  <si>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</si>
  <si>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</si>
  <si>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</si>
  <si>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</si>
  <si>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</si>
  <si>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</si>
  <si>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</si>
  <si>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</si>
  <si>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</si>
  <si>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</si>
  <si>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</si>
  <si>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</si>
  <si>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</si>
  <si>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</si>
  <si>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</si>
  <si>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</si>
  <si>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</si>
  <si>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</si>
  <si>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</si>
  <si>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</si>
  <si>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</si>
  <si>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</si>
  <si>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</si>
  <si>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</si>
  <si>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</si>
  <si>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</si>
  <si>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</si>
  <si>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</si>
  <si>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</si>
  <si>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</si>
  <si>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</si>
  <si>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</si>
  <si>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</si>
  <si>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</si>
  <si>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</si>
  <si>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</si>
  <si>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</si>
  <si>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</si>
  <si>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</si>
  <si>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</si>
  <si>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</si>
  <si>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</si>
  <si>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</si>
  <si>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</si>
  <si>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</si>
  <si>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</si>
  <si>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</si>
  <si>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</si>
  <si>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</si>
  <si>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</si>
  <si>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</si>
  <si>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</si>
  <si>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</si>
  <si>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</si>
  <si>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</si>
  <si>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</si>
  <si>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</si>
  <si>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</si>
  <si>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</si>
  <si>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</si>
  <si>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</si>
  <si>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</si>
  <si>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</si>
  <si>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</si>
  <si>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</si>
  <si>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</si>
  <si>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</si>
  <si>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</si>
  <si>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</si>
  <si>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</si>
  <si>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</si>
  <si>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</si>
  <si>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</si>
  <si>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</si>
  <si>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</si>
  <si>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</si>
  <si>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</si>
  <si>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</si>
  <si>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</si>
  <si>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</si>
  <si>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</si>
  <si>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</si>
  <si>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</si>
  <si>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</si>
  <si>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</si>
  <si>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</si>
  <si>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</si>
  <si>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</si>
  <si>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</si>
  <si>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</si>
  <si>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</si>
  <si>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</si>
  <si>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</si>
  <si>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</si>
  <si>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</si>
  <si>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</si>
  <si>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</si>
  <si>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</si>
  <si>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</si>
  <si>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</si>
  <si>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</si>
  <si>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</si>
  <si>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</si>
  <si>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</si>
  <si>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</si>
  <si>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</si>
  <si>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</si>
  <si>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</si>
  <si>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</si>
  <si>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</si>
  <si>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</si>
  <si>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</si>
  <si>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</si>
  <si>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</si>
  <si>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</si>
  <si>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</si>
  <si>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</si>
  <si>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</si>
  <si>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</si>
  <si>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</si>
  <si>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</si>
  <si>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</si>
  <si>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</si>
  <si>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</si>
  <si>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</si>
  <si>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</si>
  <si>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</si>
  <si>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</si>
  <si>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</si>
  <si>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</si>
  <si>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</si>
  <si>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</si>
  <si>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</si>
  <si>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</si>
  <si>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</si>
  <si>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</si>
  <si>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</si>
  <si>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</si>
  <si>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</si>
  <si>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</si>
  <si>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</si>
  <si>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</si>
  <si>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</si>
  <si>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</si>
  <si>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</si>
  <si>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</si>
  <si>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</si>
  <si>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</si>
  <si>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</si>
  <si>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</si>
  <si>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</si>
  <si>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</si>
  <si>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</si>
  <si>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</si>
  <si>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</si>
  <si>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</si>
  <si>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</si>
  <si>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</si>
  <si>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</si>
  <si>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</si>
  <si>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</si>
  <si>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</si>
  <si>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</si>
  <si>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</si>
  <si>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</si>
  <si>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</si>
  <si>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</si>
  <si>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</si>
  <si>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</si>
  <si>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</si>
  <si>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</si>
  <si>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</si>
  <si>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</si>
  <si>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</si>
  <si>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</si>
  <si>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</si>
  <si>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</si>
  <si>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</si>
  <si>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</si>
  <si>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</si>
  <si>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</si>
  <si>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</si>
  <si>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</si>
  <si>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</si>
  <si>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</si>
  <si>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</si>
  <si>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</si>
  <si>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</si>
  <si>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</si>
  <si>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</si>
  <si>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</si>
  <si>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</si>
  <si>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</si>
  <si>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</si>
  <si>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</si>
  <si>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</si>
  <si>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</si>
  <si>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</si>
  <si>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</si>
  <si>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</si>
  <si>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</si>
  <si>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</si>
  <si>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</si>
  <si>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</si>
  <si>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</si>
  <si>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</si>
  <si>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</si>
  <si>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</si>
  <si>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</si>
  <si>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</si>
  <si>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</si>
  <si>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</si>
  <si>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</si>
  <si>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</si>
  <si>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</si>
  <si>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</si>
  <si>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</si>
  <si>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</si>
  <si>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</si>
  <si>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</si>
  <si>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</si>
  <si>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</si>
  <si>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</si>
  <si>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</si>
  <si>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</si>
  <si>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</si>
  <si>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</si>
  <si>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</si>
  <si>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</si>
  <si>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</si>
  <si>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</si>
  <si>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</si>
  <si>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</si>
  <si>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</si>
  <si>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</si>
  <si>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</si>
  <si>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</si>
  <si>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</si>
  <si>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</si>
  <si>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</si>
  <si>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</si>
  <si>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</si>
  <si>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</si>
  <si>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</si>
  <si>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</si>
  <si>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</si>
  <si>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</si>
  <si>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</si>
  <si>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</si>
  <si>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</si>
  <si>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</si>
  <si>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</si>
  <si>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</si>
  <si>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</si>
  <si>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</si>
  <si>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</si>
  <si>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</si>
  <si>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</si>
  <si>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</si>
  <si>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</si>
  <si>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</si>
  <si>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</si>
  <si>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</si>
  <si>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</si>
  <si>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</si>
  <si>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</si>
  <si>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</si>
  <si>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</si>
  <si>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</si>
  <si>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</si>
  <si>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</si>
  <si>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</si>
  <si>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</si>
  <si>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</si>
  <si>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</si>
  <si>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</si>
  <si>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</si>
  <si>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</si>
  <si>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</si>
  <si>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</si>
  <si>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</si>
  <si>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</si>
  <si>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</si>
  <si>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</si>
  <si>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</si>
  <si>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</si>
  <si>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</si>
  <si>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</si>
  <si>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</si>
  <si>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</si>
  <si>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</si>
  <si>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</si>
  <si>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</si>
  <si>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</si>
  <si>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</si>
  <si>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</si>
  <si>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</si>
  <si>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</si>
  <si>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</si>
  <si>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</si>
  <si>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</si>
  <si>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</si>
  <si>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</si>
  <si>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</si>
  <si>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</si>
  <si>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</si>
  <si>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</si>
  <si>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</si>
  <si>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</si>
  <si>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</si>
  <si>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</si>
  <si>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</si>
  <si>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</si>
  <si>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</si>
  <si>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</si>
  <si>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</si>
  <si>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</si>
  <si>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</si>
  <si>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</si>
  <si>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</si>
  <si>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</si>
  <si>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</si>
  <si>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</si>
  <si>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</si>
  <si>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</si>
  <si>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</si>
  <si>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</si>
  <si>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</si>
  <si>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</si>
  <si>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</si>
  <si>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</si>
  <si>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</si>
  <si>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</si>
  <si>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</si>
  <si>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</si>
  <si>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</si>
  <si>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</si>
  <si>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</si>
  <si>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</si>
  <si>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</si>
  <si>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</si>
  <si>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</si>
  <si>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</si>
  <si>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</si>
  <si>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</si>
  <si>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</si>
  <si>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</si>
  <si>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</si>
  <si>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</si>
  <si>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</si>
  <si>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</si>
  <si>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</si>
  <si>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</si>
  <si>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</si>
  <si>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</si>
  <si>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</si>
  <si>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</si>
  <si>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</si>
  <si>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</si>
  <si>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</si>
  <si>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</si>
  <si>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</si>
  <si>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</si>
  <si>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</si>
  <si>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</si>
  <si>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</si>
  <si>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</si>
  <si>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</si>
  <si>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</si>
  <si>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</si>
  <si>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</si>
  <si>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</si>
  <si>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</si>
  <si>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</si>
  <si>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</si>
  <si>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</si>
  <si>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</si>
  <si>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</si>
  <si>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</si>
  <si>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</si>
  <si>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</si>
  <si>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</si>
  <si>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</si>
  <si>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</si>
  <si>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</si>
  <si>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</si>
  <si>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</si>
  <si>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</si>
  <si>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</si>
  <si>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</si>
  <si>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</si>
  <si>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</si>
  <si>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</si>
  <si>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</si>
  <si>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</si>
  <si>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</si>
  <si>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</si>
  <si>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</si>
  <si>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</si>
  <si>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</si>
  <si>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</si>
  <si>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</si>
  <si>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</si>
  <si>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</si>
  <si>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</si>
  <si>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</si>
  <si>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</si>
  <si>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</si>
  <si>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</si>
  <si>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</si>
  <si>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</si>
  <si>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</si>
  <si>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</si>
  <si>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</si>
  <si>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</si>
  <si>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</si>
  <si>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</si>
  <si>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</si>
  <si>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</si>
  <si>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</si>
  <si>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</si>
  <si>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</si>
  <si>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</si>
  <si>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</si>
  <si>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</si>
  <si>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</si>
  <si>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</si>
  <si>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</si>
  <si>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</si>
  <si>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</si>
  <si>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</si>
  <si>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</si>
  <si>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</si>
  <si>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</si>
  <si>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</si>
  <si>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</si>
  <si>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</si>
  <si>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</si>
  <si>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</si>
  <si>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</si>
  <si>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</si>
  <si>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</si>
  <si>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</si>
  <si>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</si>
  <si>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</si>
  <si>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</si>
  <si>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</si>
  <si>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</si>
  <si>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</si>
  <si>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</si>
  <si>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</si>
  <si>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</si>
  <si>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</si>
  <si>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</si>
  <si>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</si>
  <si>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</si>
  <si>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</si>
  <si>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</si>
  <si>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</si>
  <si>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</si>
  <si>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</si>
  <si>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</si>
  <si>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</si>
  <si>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</si>
  <si>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</si>
  <si>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</si>
  <si>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</si>
  <si>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</si>
  <si>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</si>
  <si>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</si>
  <si>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</si>
  <si>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</si>
  <si>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</si>
  <si>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</si>
  <si>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</si>
  <si>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</si>
  <si>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</si>
  <si>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</si>
  <si>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</si>
  <si>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</si>
  <si>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</si>
  <si>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</si>
  <si>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</si>
  <si>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</si>
  <si>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</si>
  <si>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</si>
  <si>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</si>
  <si>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</si>
  <si>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</si>
  <si>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</si>
  <si>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</si>
  <si>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</si>
  <si>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</si>
  <si>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</si>
  <si>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</si>
  <si>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</si>
  <si>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</si>
  <si>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</si>
  <si>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</si>
  <si>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</si>
  <si>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</si>
  <si>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</si>
  <si>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</si>
  <si>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</si>
  <si>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</si>
  <si>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</si>
  <si>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</si>
  <si>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</si>
  <si>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</si>
  <si>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</si>
  <si>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</si>
  <si>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</si>
  <si>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</si>
  <si>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</si>
  <si>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</si>
  <si>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</si>
  <si>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</si>
  <si>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</si>
  <si>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</si>
  <si>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</si>
  <si>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</si>
  <si>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</si>
  <si>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</si>
  <si>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</si>
  <si>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</si>
  <si>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</si>
  <si>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</si>
  <si>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</si>
  <si>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</si>
  <si>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</si>
  <si>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</si>
  <si>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</si>
  <si>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</si>
  <si>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</si>
  <si>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</si>
  <si>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</si>
  <si>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</si>
  <si>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</si>
  <si>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</si>
  <si>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</si>
  <si>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</si>
  <si>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</si>
  <si>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</si>
  <si>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</si>
  <si>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</si>
  <si>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</si>
  <si>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</si>
  <si>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</si>
  <si>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</si>
  <si>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</si>
  <si>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</si>
  <si>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</si>
  <si>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</si>
  <si>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</si>
  <si>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</si>
  <si>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</si>
  <si>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</si>
  <si>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</si>
  <si>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</si>
  <si>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</si>
  <si>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</si>
  <si>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</si>
  <si>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</si>
  <si>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</si>
  <si>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</si>
  <si>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</si>
  <si>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</si>
  <si>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</si>
  <si>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</si>
  <si>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</si>
  <si>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</si>
  <si>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</si>
  <si>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</si>
  <si>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</si>
  <si>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</si>
  <si>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</si>
  <si>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</si>
  <si>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</si>
  <si>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</si>
  <si>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</si>
  <si>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</si>
  <si>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</si>
  <si>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</si>
  <si>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</si>
  <si>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</si>
  <si>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</si>
  <si>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</si>
  <si>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</si>
  <si>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</si>
  <si>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</si>
  <si>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</si>
  <si>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</si>
  <si>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</si>
  <si>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</si>
  <si>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</si>
  <si>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</si>
  <si>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</si>
  <si>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</si>
  <si>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</si>
  <si>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</si>
  <si>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</si>
  <si>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</si>
  <si>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</si>
  <si>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</si>
  <si>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</si>
  <si>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</si>
  <si>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</si>
  <si>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</si>
  <si>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</si>
  <si>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</si>
  <si>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</si>
  <si>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</si>
  <si>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</si>
  <si>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</si>
  <si>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</si>
  <si>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</si>
  <si>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</si>
  <si>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</si>
  <si>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</si>
  <si>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</si>
  <si>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</si>
  <si>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</si>
  <si>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</si>
  <si>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</si>
  <si>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</si>
  <si>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</si>
  <si>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</si>
  <si>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</si>
  <si>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</si>
  <si>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</si>
  <si>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</si>
  <si>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</si>
  <si>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</si>
  <si>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</si>
  <si>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</si>
  <si>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</si>
  <si>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</si>
  <si>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</si>
  <si>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</si>
  <si>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</si>
  <si>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</si>
  <si>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</si>
  <si>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</si>
  <si>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</si>
  <si>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</si>
  <si>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</si>
  <si>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</si>
  <si>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</si>
  <si>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</si>
  <si>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</si>
  <si>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</si>
  <si>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</si>
  <si>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</si>
  <si>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</si>
  <si>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</si>
  <si>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</si>
  <si>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</si>
  <si>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</si>
  <si>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</si>
  <si>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</si>
  <si>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</si>
  <si>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</si>
  <si>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</si>
  <si>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</si>
  <si>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</si>
  <si>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</si>
  <si>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</si>
  <si>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</si>
  <si>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</si>
  <si>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</si>
  <si>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</si>
  <si>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</si>
  <si>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</si>
  <si>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</si>
  <si>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</si>
  <si>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</si>
  <si>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</si>
  <si>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</si>
  <si>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</si>
  <si>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</si>
  <si>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</si>
  <si>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</si>
  <si>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</si>
  <si>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</si>
  <si>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</si>
  <si>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</si>
  <si>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</si>
  <si>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</si>
  <si>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</si>
  <si>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</si>
  <si>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</si>
  <si>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</si>
  <si>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</si>
  <si>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</si>
  <si>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</si>
  <si>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</si>
  <si>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</si>
  <si>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</si>
  <si>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</si>
  <si>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</si>
  <si>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</si>
  <si>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</si>
  <si>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</si>
  <si>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</si>
  <si>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</si>
  <si>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</si>
  <si>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</si>
  <si>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</si>
  <si>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</si>
  <si>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</si>
  <si>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</si>
  <si>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</si>
  <si>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</si>
  <si>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</si>
  <si>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</si>
  <si>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</si>
  <si>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</si>
  <si>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</si>
  <si>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</si>
  <si>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</si>
  <si>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</si>
  <si>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</si>
  <si>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</si>
  <si>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</si>
  <si>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</si>
  <si>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</si>
  <si>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</si>
  <si>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</si>
  <si>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</si>
  <si>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</si>
  <si>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</si>
  <si>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</si>
  <si>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</si>
  <si>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</si>
  <si>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</si>
  <si>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</si>
  <si>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</si>
  <si>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</si>
  <si>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</si>
  <si>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</si>
  <si>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</si>
  <si>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</si>
  <si>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</si>
  <si>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</si>
  <si>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</si>
  <si>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</si>
  <si>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</si>
  <si>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</si>
  <si>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</si>
  <si>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</si>
  <si>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</si>
  <si>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</si>
  <si>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</si>
  <si>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</si>
  <si>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</si>
  <si>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</si>
  <si>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</si>
  <si>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</si>
  <si>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</si>
  <si>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</si>
  <si>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</si>
  <si>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</si>
  <si>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</si>
  <si>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</si>
  <si>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</si>
  <si>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</si>
  <si>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</si>
  <si>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</si>
  <si>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</si>
  <si>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</si>
  <si>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</si>
  <si>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</si>
  <si>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</si>
  <si>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</si>
  <si>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</si>
  <si>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</si>
  <si>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</si>
  <si>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</si>
  <si>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</si>
  <si>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</si>
  <si>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</si>
  <si>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</si>
  <si>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</si>
  <si>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</si>
  <si>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</si>
  <si>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</si>
  <si>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</si>
  <si>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</si>
  <si>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</si>
  <si>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</si>
  <si>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</si>
  <si>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</si>
  <si>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</si>
  <si>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</si>
  <si>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</si>
  <si>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</si>
  <si>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</si>
  <si>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</si>
  <si>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</si>
  <si>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</si>
  <si>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</si>
  <si>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</si>
  <si>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</si>
  <si>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</si>
  <si>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</si>
  <si>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</si>
  <si>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</si>
  <si>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</si>
  <si>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</si>
  <si>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</si>
  <si>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</si>
  <si>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</si>
  <si>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</si>
  <si>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</si>
  <si>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</si>
  <si>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</si>
  <si>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</si>
  <si>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</si>
  <si>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</si>
  <si>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</si>
  <si>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</si>
  <si>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</si>
  <si>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</si>
  <si>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</si>
  <si>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</si>
  <si>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</si>
  <si>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</si>
  <si>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</si>
  <si>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</si>
  <si>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</si>
  <si>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</si>
  <si>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</si>
  <si>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</si>
  <si>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</si>
  <si>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</si>
  <si>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</si>
  <si>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</si>
  <si>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</si>
  <si>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</si>
  <si>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</si>
  <si>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</si>
  <si>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</si>
  <si>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</si>
  <si>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</si>
  <si>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</si>
  <si>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</si>
  <si>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</si>
  <si>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</si>
  <si>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</si>
  <si>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</si>
  <si>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</si>
  <si>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</si>
  <si>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</si>
  <si>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</si>
  <si>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</si>
  <si>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</si>
  <si>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</si>
  <si>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</si>
  <si>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</si>
  <si>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</si>
  <si>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</si>
  <si>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</si>
  <si>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</si>
  <si>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</si>
  <si>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</si>
  <si>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</si>
  <si>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</si>
  <si>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</si>
  <si>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</si>
  <si>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</si>
  <si>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</si>
  <si>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</si>
  <si>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</si>
  <si>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</si>
  <si>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</si>
  <si>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</si>
  <si>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</si>
  <si>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</si>
  <si>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</si>
  <si>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</si>
  <si>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</si>
  <si>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</si>
  <si>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</si>
  <si>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</si>
  <si>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</si>
  <si>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</si>
  <si>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</si>
  <si>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</si>
  <si>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</si>
  <si>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</si>
  <si>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</si>
  <si>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</si>
  <si>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</si>
  <si>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</si>
  <si>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</si>
  <si>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</si>
  <si>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</si>
  <si>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</si>
  <si>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</si>
  <si>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</si>
  <si>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</si>
  <si>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</si>
  <si>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</si>
  <si>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</si>
  <si>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</si>
  <si>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</si>
  <si>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</si>
  <si>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</si>
  <si>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</si>
  <si>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</si>
  <si>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</si>
  <si>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</si>
  <si>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</si>
  <si>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</si>
  <si>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</si>
  <si>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</si>
  <si>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</si>
  <si>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</si>
  <si>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</si>
  <si>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</si>
  <si>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</si>
  <si>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</si>
  <si>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</si>
  <si>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</si>
  <si>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</si>
  <si>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</si>
  <si>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</si>
  <si>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</si>
  <si>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</si>
  <si>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</si>
  <si>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</si>
  <si>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</si>
  <si>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</si>
  <si>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</si>
  <si>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</si>
  <si>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</si>
  <si>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</si>
  <si>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</si>
  <si>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</si>
  <si>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</si>
  <si>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</si>
  <si>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</si>
  <si>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</si>
  <si>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</si>
  <si>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</si>
  <si>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</si>
  <si>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</si>
  <si>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</si>
  <si>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</si>
  <si>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</si>
  <si>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</si>
  <si>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</si>
  <si>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</si>
  <si>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</si>
  <si>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</si>
  <si>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</si>
  <si>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</si>
  <si>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</si>
  <si>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</si>
  <si>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</si>
  <si>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</si>
  <si>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</si>
  <si>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</si>
  <si>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</si>
  <si>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</si>
  <si>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</si>
  <si>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</si>
  <si>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</si>
  <si>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</si>
  <si>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</si>
  <si>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</si>
  <si>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</si>
  <si>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</si>
  <si>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</si>
  <si>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</si>
  <si>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</si>
  <si>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</si>
  <si>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</si>
  <si>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</si>
  <si>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</si>
  <si>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</si>
  <si>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</si>
  <si>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</si>
  <si>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</si>
  <si>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</si>
  <si>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</si>
  <si>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</si>
  <si>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</si>
  <si>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</si>
  <si>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</si>
  <si>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</si>
  <si>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</si>
  <si>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</si>
  <si>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</si>
  <si>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</si>
  <si>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</si>
  <si>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</si>
  <si>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</si>
  <si>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</si>
  <si>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</si>
  <si>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</si>
  <si>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</si>
  <si>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</si>
  <si>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</si>
  <si>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</si>
  <si>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</si>
  <si>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</si>
  <si>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</si>
  <si>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</si>
  <si>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</si>
  <si>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</si>
  <si>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</si>
  <si>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</si>
  <si>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</si>
  <si>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</si>
  <si>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</si>
  <si>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</si>
  <si>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</si>
  <si>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</si>
  <si>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</si>
  <si>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</si>
  <si>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</si>
  <si>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</si>
  <si>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</si>
  <si>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</si>
  <si>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</si>
  <si>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</si>
  <si>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</si>
  <si>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</si>
  <si>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</si>
  <si>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</si>
  <si>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</si>
  <si>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</si>
  <si>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</si>
  <si>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</si>
  <si>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</si>
  <si>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</si>
  <si>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</si>
  <si>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</si>
  <si>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</si>
  <si>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</si>
  <si>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</si>
  <si>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</si>
  <si>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</si>
  <si>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</si>
  <si>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</si>
  <si>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</si>
  <si>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</si>
  <si>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</si>
  <si>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</si>
  <si>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</si>
  <si>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</si>
  <si>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</si>
  <si>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</si>
  <si>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</si>
  <si>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</si>
  <si>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</si>
  <si>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</si>
  <si>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</si>
  <si>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</si>
  <si>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</si>
  <si>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</si>
  <si>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</si>
  <si>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</si>
  <si>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</si>
  <si>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</si>
  <si>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</si>
  <si>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</si>
  <si>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</si>
  <si>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</si>
  <si>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</si>
  <si>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</si>
  <si>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</si>
  <si>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</si>
  <si>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</si>
  <si>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</si>
  <si>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</si>
  <si>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</si>
  <si>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</si>
  <si>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</si>
  <si>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</si>
  <si>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</si>
  <si>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</si>
  <si>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</si>
  <si>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</si>
  <si>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</si>
  <si>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</si>
  <si>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</si>
  <si>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</si>
  <si>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</si>
  <si>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</si>
  <si>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</si>
  <si>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</si>
  <si>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</si>
  <si>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</si>
  <si>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</si>
  <si>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</si>
  <si>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</si>
  <si>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</si>
  <si>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</si>
  <si>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</si>
  <si>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</si>
  <si>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</si>
  <si>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</si>
  <si>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</si>
  <si>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</si>
  <si>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</si>
  <si>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</si>
  <si>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</si>
  <si>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</si>
  <si>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</si>
  <si>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</si>
  <si>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</si>
  <si>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</si>
  <si>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</si>
  <si>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</si>
  <si>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</si>
  <si>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</si>
  <si>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</si>
  <si>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</si>
  <si>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</si>
  <si>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</si>
  <si>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</si>
  <si>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</si>
  <si>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</si>
  <si>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</si>
  <si>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</si>
  <si>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</si>
  <si>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</si>
  <si>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</si>
  <si>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</si>
  <si>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</si>
  <si>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</si>
  <si>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</si>
  <si>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</si>
  <si>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</si>
  <si>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</si>
  <si>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</si>
  <si>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</si>
  <si>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</si>
  <si>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</si>
  <si>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</si>
  <si>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</si>
  <si>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</si>
  <si>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</si>
  <si>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</si>
  <si>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</si>
  <si>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</si>
  <si>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</si>
  <si>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</si>
  <si>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</si>
  <si>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</si>
  <si>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</si>
  <si>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</si>
  <si>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</si>
  <si>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</si>
  <si>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</si>
  <si>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</si>
  <si>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</si>
  <si>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</si>
  <si>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</si>
  <si>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</si>
  <si>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</si>
  <si>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</si>
  <si>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</si>
  <si>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</si>
  <si>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</si>
  <si>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</si>
  <si>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</si>
  <si>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</si>
  <si>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</si>
  <si>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</si>
  <si>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</si>
  <si>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</si>
  <si>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</si>
  <si>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</si>
  <si>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</si>
  <si>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</si>
  <si>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</si>
  <si>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</si>
  <si>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</si>
  <si>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</si>
  <si>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</si>
  <si>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</si>
  <si>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</si>
  <si>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</si>
  <si>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</si>
  <si>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</si>
  <si>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</si>
  <si>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</si>
  <si>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</si>
  <si>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</si>
  <si>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</si>
  <si>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</si>
  <si>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</si>
  <si>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</si>
  <si>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</si>
  <si>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</si>
  <si>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</si>
  <si>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</si>
  <si>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</si>
  <si>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</si>
  <si>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</si>
  <si>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</si>
  <si>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</si>
  <si>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</si>
  <si>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</si>
  <si>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</si>
  <si>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</si>
  <si>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</si>
  <si>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</si>
  <si>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</si>
  <si>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</si>
  <si>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</si>
  <si>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</si>
  <si>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</si>
  <si>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</si>
  <si>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</si>
  <si>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</si>
  <si>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</si>
  <si>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</si>
  <si>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</si>
  <si>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</si>
  <si>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</si>
  <si>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</si>
  <si>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</si>
  <si>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</si>
  <si>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</si>
  <si>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</si>
  <si>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</si>
  <si>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</si>
  <si>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</si>
  <si>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</si>
  <si>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</si>
  <si>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</si>
  <si>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</si>
  <si>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</si>
  <si>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</si>
  <si>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</si>
  <si>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</si>
  <si>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</si>
  <si>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</si>
  <si>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</si>
  <si>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</si>
  <si>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</si>
  <si>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</si>
  <si>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</si>
  <si>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</si>
  <si>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</si>
  <si>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</si>
  <si>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</si>
  <si>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</si>
  <si>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</si>
  <si>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</si>
  <si>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</si>
  <si>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</si>
  <si>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</si>
  <si>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</si>
  <si>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</si>
  <si>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</si>
  <si>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</si>
  <si>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</si>
  <si>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</si>
  <si>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</si>
  <si>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</si>
  <si>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</si>
  <si>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</si>
  <si>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</si>
  <si>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</si>
  <si>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</si>
  <si>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</si>
  <si>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</si>
  <si>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</si>
  <si>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</si>
  <si>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</si>
  <si>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</si>
  <si>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</si>
  <si>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</si>
  <si>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</si>
  <si>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</si>
  <si>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</si>
  <si>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</si>
  <si>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</si>
  <si>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</si>
  <si>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</si>
  <si>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</si>
  <si>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</si>
  <si>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</si>
  <si>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</si>
  <si>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</si>
  <si>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</si>
  <si>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</si>
  <si>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</si>
  <si>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</si>
  <si>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</si>
  <si>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</si>
  <si>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</si>
  <si>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</si>
  <si>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</si>
  <si>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</si>
  <si>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</si>
  <si>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</si>
  <si>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</si>
  <si>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</si>
  <si>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</si>
  <si>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</si>
  <si>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</si>
  <si>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</si>
  <si>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</si>
  <si>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</si>
  <si>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</si>
  <si>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</si>
  <si>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</si>
  <si>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</si>
  <si>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</si>
  <si>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</si>
  <si>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</si>
  <si>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</si>
  <si>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</si>
  <si>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</si>
  <si>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</si>
  <si>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</si>
  <si>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</si>
  <si>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</si>
  <si>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</si>
  <si>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</si>
  <si>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</si>
  <si>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</si>
  <si>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</si>
  <si>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</si>
  <si>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</si>
  <si>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</si>
  <si>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</si>
  <si>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</si>
  <si>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</si>
  <si>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</si>
  <si>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</si>
  <si>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</si>
  <si>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</si>
  <si>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</si>
  <si>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</si>
  <si>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</si>
  <si>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</si>
  <si>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</si>
  <si>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</si>
  <si>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</si>
  <si>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</si>
  <si>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</si>
  <si>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</si>
  <si>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</si>
  <si>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</si>
  <si>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</si>
  <si>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</si>
  <si>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</si>
  <si>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</si>
  <si>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</si>
  <si>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</si>
  <si>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</si>
  <si>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</si>
  <si>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</si>
  <si>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</si>
  <si>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</si>
  <si>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</si>
  <si>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</si>
  <si>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</si>
  <si>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</si>
  <si>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</si>
  <si>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</si>
  <si>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</si>
  <si>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</si>
  <si>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</si>
  <si>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</si>
  <si>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</si>
  <si>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</si>
  <si>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</si>
  <si>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</si>
  <si>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</si>
  <si>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</si>
  <si>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</si>
  <si>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</si>
  <si>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</si>
  <si>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</si>
  <si>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</si>
  <si>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</si>
  <si>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</si>
  <si>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</si>
  <si>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</si>
  <si>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</si>
  <si>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</si>
  <si>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</si>
  <si>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</si>
  <si>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</si>
  <si>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</si>
  <si>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</si>
  <si>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</si>
  <si>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</si>
  <si>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</si>
  <si>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</si>
  <si>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</si>
  <si>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</si>
  <si>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</si>
  <si>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</si>
  <si>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</si>
  <si>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</si>
  <si>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</si>
  <si>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</si>
  <si>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</si>
  <si>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</si>
  <si>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</si>
  <si>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</si>
  <si>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</si>
  <si>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</si>
  <si>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</si>
  <si>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</si>
  <si>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</si>
  <si>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</si>
  <si>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</si>
  <si>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</si>
  <si>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</si>
  <si>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</si>
  <si>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</si>
  <si>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</si>
  <si>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</si>
  <si>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</si>
  <si>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</si>
  <si>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</si>
  <si>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</si>
  <si>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</si>
  <si>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</si>
  <si>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</si>
  <si>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</si>
  <si>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</si>
  <si>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</si>
  <si>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</si>
  <si>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</si>
  <si>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</si>
  <si>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</si>
  <si>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</si>
  <si>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</si>
  <si>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</si>
  <si>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</si>
  <si>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</si>
  <si>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</si>
  <si>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</si>
  <si>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</si>
  <si>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</si>
  <si>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</si>
  <si>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</si>
  <si>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</si>
  <si>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</si>
  <si>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</si>
  <si>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</si>
  <si>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</si>
  <si>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</si>
  <si>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</si>
  <si>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</si>
  <si>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</si>
  <si>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</si>
  <si>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</si>
  <si>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</si>
  <si>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</si>
  <si>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</si>
  <si>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</si>
  <si>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</si>
  <si>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</si>
  <si>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</si>
  <si>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</si>
  <si>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</si>
  <si>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</si>
  <si>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</si>
  <si>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</si>
  <si>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</si>
  <si>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</si>
  <si>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</si>
  <si>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</si>
  <si>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</si>
  <si>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</si>
  <si>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</si>
  <si>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</si>
  <si>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</si>
  <si>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</si>
  <si>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</si>
  <si>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</si>
  <si>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</si>
  <si>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</si>
  <si>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</si>
  <si>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</si>
  <si>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</si>
  <si>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</si>
  <si>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</si>
  <si>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</si>
  <si>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</si>
  <si>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</si>
  <si>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</si>
  <si>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</si>
  <si>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</si>
  <si>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</si>
  <si>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</si>
  <si>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</si>
  <si>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</si>
  <si>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</si>
  <si>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</si>
  <si>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</si>
  <si>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</si>
  <si>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</si>
  <si>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</si>
  <si>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</si>
  <si>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</si>
  <si>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</si>
  <si>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</si>
  <si>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</si>
  <si>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</si>
  <si>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</si>
  <si>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</si>
  <si>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</si>
  <si>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</si>
  <si>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</si>
  <si>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</si>
  <si>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</si>
  <si>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</si>
  <si>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</si>
  <si>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</si>
  <si>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</si>
  <si>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</si>
  <si>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</si>
  <si>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</si>
  <si>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</si>
  <si>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</si>
  <si>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</si>
  <si>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</si>
  <si>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</si>
  <si>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</si>
  <si>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</si>
  <si>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</si>
  <si>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</si>
  <si>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</si>
  <si>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</si>
  <si>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</si>
  <si>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</si>
  <si>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</si>
  <si>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</si>
  <si>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</si>
  <si>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</si>
  <si>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</si>
  <si>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</si>
  <si>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</si>
  <si>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</si>
  <si>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</si>
  <si>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</si>
  <si>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</si>
  <si>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</si>
  <si>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</si>
  <si>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</si>
  <si>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</si>
  <si>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</si>
  <si>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</si>
  <si>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</si>
  <si>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</si>
  <si>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</si>
  <si>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</si>
  <si>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</si>
  <si>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</si>
  <si>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</si>
  <si>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</si>
  <si>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</si>
  <si>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</si>
  <si>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</si>
  <si>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</si>
  <si>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</si>
  <si>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</si>
  <si>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</si>
  <si>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</si>
  <si>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</si>
  <si>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</si>
  <si>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</si>
  <si>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</si>
  <si>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</si>
  <si>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</si>
  <si>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</si>
  <si>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</si>
  <si>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</si>
  <si>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</si>
  <si>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</si>
  <si>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</si>
  <si>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</si>
  <si>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</si>
  <si>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</si>
  <si>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</si>
  <si>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</si>
  <si>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</si>
  <si>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</si>
  <si>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</si>
  <si>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</si>
  <si>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</si>
  <si>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</si>
  <si>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</si>
  <si>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</si>
  <si>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</si>
  <si>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</si>
  <si>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</si>
  <si>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</si>
  <si>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</si>
  <si>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</si>
  <si>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</si>
  <si>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</si>
  <si>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</si>
  <si>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</si>
  <si>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</si>
  <si>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</si>
  <si>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</si>
  <si>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</si>
  <si>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</si>
  <si>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</si>
  <si>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</si>
  <si>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</si>
  <si>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</si>
  <si>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</si>
  <si>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</si>
  <si>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</si>
  <si>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</si>
  <si>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</si>
  <si>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</si>
  <si>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</si>
  <si>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</si>
  <si>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</si>
  <si>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</si>
  <si>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</si>
  <si>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</si>
  <si>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</si>
  <si>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</si>
  <si>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</si>
  <si>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</si>
  <si>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</si>
  <si>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</si>
  <si>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</si>
  <si>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</si>
  <si>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</si>
  <si>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</si>
  <si>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</si>
  <si>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</si>
  <si>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</si>
  <si>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</si>
  <si>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</si>
  <si>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</si>
  <si>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</si>
  <si>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</si>
  <si>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</si>
  <si>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</si>
  <si>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</si>
  <si>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</si>
  <si>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</si>
  <si>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</si>
  <si>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</si>
  <si>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</si>
  <si>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</si>
  <si>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</si>
  <si>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</si>
  <si>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</si>
  <si>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</si>
  <si>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</si>
  <si>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</si>
  <si>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</si>
  <si>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</si>
  <si>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</si>
  <si>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</si>
  <si>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</si>
  <si>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</si>
  <si>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</si>
  <si>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</si>
  <si>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</si>
  <si>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</si>
  <si>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</si>
  <si>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</si>
  <si>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</si>
  <si>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</si>
  <si>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</si>
  <si>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</si>
  <si>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</si>
  <si>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</si>
  <si>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</si>
  <si>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</si>
  <si>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</si>
  <si>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</si>
  <si>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</si>
  <si>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</si>
  <si>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</si>
  <si>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</si>
  <si>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</si>
  <si>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</si>
  <si>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</si>
  <si>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</si>
  <si>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</si>
  <si>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</si>
  <si>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</si>
  <si>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</si>
  <si>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</si>
  <si>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</si>
  <si>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</si>
  <si>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</si>
  <si>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</si>
  <si>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</si>
  <si>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</si>
  <si>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</si>
  <si>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</si>
  <si>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</si>
  <si>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</si>
  <si>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</si>
  <si>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</si>
  <si>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</si>
  <si>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</si>
  <si>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</si>
  <si>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</si>
  <si>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</si>
  <si>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</si>
  <si>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</si>
  <si>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</si>
  <si>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</si>
  <si>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</si>
  <si>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</si>
  <si>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</si>
  <si>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</si>
  <si>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</si>
  <si>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</si>
  <si>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</si>
  <si>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</si>
  <si>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</si>
  <si>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</si>
  <si>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</si>
  <si>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</si>
  <si>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</si>
  <si>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</si>
  <si>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</si>
  <si>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</si>
  <si>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</si>
  <si>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</si>
  <si>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</si>
  <si>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</si>
  <si>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</si>
  <si>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</si>
  <si>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</si>
  <si>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</si>
  <si>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</si>
  <si>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</si>
  <si>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</si>
  <si>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</si>
  <si>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</si>
  <si>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</si>
  <si>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</si>
  <si>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</si>
  <si>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</si>
  <si>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</si>
  <si>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</si>
  <si>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</si>
  <si>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</si>
  <si>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</si>
  <si>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</si>
  <si>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</si>
  <si>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</si>
  <si>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</si>
  <si>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</si>
  <si>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</si>
  <si>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</si>
  <si>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</si>
  <si>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</si>
  <si>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</si>
  <si>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</si>
  <si>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</si>
  <si>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</si>
  <si>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</si>
  <si>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</si>
  <si>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</si>
  <si>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</si>
  <si>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</si>
  <si>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</si>
  <si>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</si>
  <si>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</si>
  <si>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</si>
  <si>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</si>
  <si>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</si>
  <si>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</si>
  <si>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</si>
  <si>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</si>
  <si>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</si>
  <si>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</si>
  <si>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</si>
  <si>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</si>
  <si>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</si>
  <si>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</si>
  <si>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</si>
  <si>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</si>
  <si>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</si>
  <si>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</si>
  <si>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</si>
  <si>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</si>
  <si>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</si>
  <si>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</si>
  <si>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</si>
  <si>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</si>
  <si>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</si>
  <si>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</si>
  <si>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</si>
  <si>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</si>
  <si>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</si>
  <si>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</si>
  <si>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</si>
  <si>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</si>
  <si>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</si>
  <si>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</si>
  <si>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</si>
  <si>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</si>
  <si>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</si>
  <si>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</si>
  <si>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</si>
  <si>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</si>
  <si>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</si>
  <si>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</si>
  <si>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</si>
  <si>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</si>
  <si>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</si>
  <si>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</si>
  <si>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</si>
  <si>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</si>
  <si>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</si>
  <si>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</si>
  <si>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</si>
  <si>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</si>
  <si>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</si>
  <si>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</si>
  <si>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</si>
  <si>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</si>
  <si>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</si>
  <si>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</si>
  <si>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</si>
  <si>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</si>
  <si>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</si>
  <si>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</si>
  <si>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</si>
  <si>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</si>
  <si>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</si>
  <si>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</si>
  <si>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</si>
  <si>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</si>
  <si>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</si>
  <si>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</si>
  <si>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</si>
  <si>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</si>
  <si>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</si>
  <si>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</si>
  <si>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</si>
  <si>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</si>
  <si>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</si>
  <si>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</si>
  <si>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</si>
  <si>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</si>
  <si>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</si>
  <si>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</si>
  <si>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</si>
  <si>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</si>
  <si>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</si>
  <si>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</si>
  <si>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</si>
  <si>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</si>
  <si>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</si>
  <si>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</si>
  <si>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</si>
  <si>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</si>
  <si>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</si>
  <si>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</si>
  <si>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</si>
  <si>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</si>
  <si>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</si>
  <si>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</si>
  <si>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</si>
  <si>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</si>
  <si>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</si>
  <si>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</si>
  <si>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</si>
  <si>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</si>
  <si>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</si>
  <si>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</si>
  <si>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</si>
  <si>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</si>
  <si>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</si>
  <si>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</si>
  <si>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</si>
  <si>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</si>
  <si>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</si>
  <si>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</si>
  <si>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</si>
  <si>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</si>
  <si>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</si>
  <si>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</si>
  <si>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</si>
  <si>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</si>
  <si>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</si>
  <si>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</si>
  <si>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</si>
  <si>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</si>
  <si>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</si>
  <si>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</si>
  <si>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</si>
  <si>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</si>
  <si>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</si>
  <si>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</si>
  <si>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</si>
  <si>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</si>
  <si>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</si>
  <si>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</si>
  <si>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</si>
  <si>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</si>
  <si>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</si>
  <si>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</si>
  <si>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</si>
  <si>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</si>
  <si>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</si>
  <si>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</si>
  <si>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</si>
  <si>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</si>
  <si>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</si>
  <si>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</si>
  <si>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</si>
  <si>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</si>
  <si>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</si>
  <si>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</si>
  <si>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</si>
  <si>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</si>
  <si>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</si>
  <si>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</si>
  <si>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</si>
  <si>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</si>
  <si>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</si>
  <si>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</si>
  <si>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</si>
  <si>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</si>
  <si>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</si>
  <si>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</si>
  <si>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</si>
  <si>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</si>
  <si>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</si>
  <si>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</si>
  <si>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</si>
  <si>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</si>
  <si>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</si>
  <si>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</si>
  <si>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</si>
  <si>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</si>
  <si>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</si>
  <si>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</si>
  <si>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</si>
  <si>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</si>
  <si>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</si>
  <si>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</si>
  <si>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</si>
  <si>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</si>
  <si>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</si>
  <si>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</si>
  <si>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</si>
  <si>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</si>
  <si>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</si>
  <si>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</si>
  <si>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</si>
  <si>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</si>
  <si>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</si>
  <si>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</si>
  <si>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</si>
  <si>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</si>
  <si>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</si>
  <si>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</si>
  <si>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</si>
  <si>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</si>
  <si>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</si>
  <si>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</si>
  <si>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</si>
  <si>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</si>
  <si>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</si>
  <si>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</si>
  <si>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</si>
  <si>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</si>
  <si>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</si>
  <si>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</si>
  <si>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</si>
  <si>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</si>
  <si>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</si>
  <si>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</si>
  <si>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</si>
  <si>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</si>
  <si>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</si>
  <si>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</si>
  <si>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</si>
  <si>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</si>
  <si>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</si>
  <si>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</si>
  <si>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</si>
  <si>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</si>
  <si>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</si>
  <si>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</si>
  <si>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</si>
  <si>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</si>
  <si>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</si>
  <si>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</si>
  <si>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</si>
  <si>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</si>
  <si>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</si>
  <si>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</si>
  <si>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</si>
  <si>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</si>
  <si>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</si>
  <si>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</si>
  <si>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</si>
  <si>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</si>
  <si>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</si>
  <si>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</si>
  <si>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</si>
  <si>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</si>
  <si>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</si>
  <si>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</si>
  <si>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</si>
  <si>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</si>
  <si>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</si>
  <si>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</si>
  <si>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</si>
  <si>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</si>
  <si>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</si>
  <si>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</si>
  <si>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</si>
  <si>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</si>
  <si>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</si>
  <si>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</si>
  <si>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</si>
  <si>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</si>
  <si>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</si>
  <si>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</si>
  <si>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</si>
  <si>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</si>
  <si>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</si>
  <si>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</si>
  <si>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</si>
  <si>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</si>
  <si>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</si>
  <si>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</si>
  <si>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</si>
  <si>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</si>
  <si>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</si>
  <si>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</si>
  <si>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</si>
  <si>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</si>
  <si>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</si>
  <si>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</si>
  <si>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</si>
  <si>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</si>
  <si>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</si>
  <si>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</si>
  <si>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</si>
  <si>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</si>
  <si>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</si>
  <si>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</si>
  <si>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</si>
  <si>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</si>
  <si>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</si>
  <si>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</si>
  <si>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</si>
  <si>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</si>
  <si>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</si>
  <si>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</si>
  <si>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</si>
  <si>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</si>
  <si>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</si>
  <si>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</si>
  <si>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</si>
  <si>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</si>
  <si>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</si>
  <si>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</si>
  <si>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</si>
  <si>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</si>
  <si>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</si>
  <si>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</si>
  <si>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</si>
  <si>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</si>
  <si>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</si>
  <si>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</si>
  <si>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</si>
  <si>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</si>
  <si>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</si>
  <si>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</si>
  <si>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</si>
  <si>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</si>
  <si>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</si>
  <si>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</si>
  <si>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</si>
  <si>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</si>
  <si>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</si>
  <si>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</si>
  <si>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</si>
  <si>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</si>
  <si>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</si>
  <si>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</si>
  <si>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</si>
  <si>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</si>
  <si>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</si>
  <si>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</si>
  <si>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</si>
  <si>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</si>
  <si>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</si>
  <si>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</si>
  <si>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</si>
  <si>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</si>
  <si>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</si>
  <si>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</si>
  <si>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</si>
  <si>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</si>
  <si>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</si>
  <si>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</si>
  <si>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</si>
  <si>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</si>
  <si>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</si>
  <si>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</si>
  <si>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</si>
  <si>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</si>
  <si>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</si>
  <si>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</si>
  <si>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</si>
  <si>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</si>
  <si>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</si>
  <si>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</si>
  <si>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</si>
  <si>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</si>
  <si>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</si>
  <si>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</si>
  <si>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</si>
  <si>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</si>
  <si>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</si>
  <si>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</si>
  <si>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</si>
  <si>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</si>
  <si>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</si>
  <si>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</si>
  <si>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</si>
  <si>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</si>
  <si>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</si>
  <si>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</si>
  <si>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</si>
  <si>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</si>
  <si>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</si>
  <si>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</si>
  <si>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</si>
  <si>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</si>
  <si>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</si>
  <si>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</si>
  <si>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</si>
  <si>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</si>
  <si>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</si>
  <si>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</si>
  <si>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</si>
  <si>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</si>
  <si>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</si>
  <si>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</si>
  <si>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</si>
  <si>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</si>
  <si>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</si>
  <si>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</si>
  <si>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</si>
  <si>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</si>
  <si>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</si>
  <si>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</si>
  <si>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</si>
  <si>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</si>
  <si>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</si>
  <si>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</si>
  <si>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</si>
  <si>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</si>
  <si>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</si>
  <si>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</si>
  <si>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</si>
  <si>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</si>
  <si>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</si>
  <si>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</si>
  <si>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</si>
  <si>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</si>
  <si>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</si>
  <si>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</si>
  <si>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</si>
  <si>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</si>
  <si>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</si>
  <si>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</si>
  <si>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</si>
  <si>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</si>
  <si>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</si>
  <si>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</si>
  <si>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</si>
  <si>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</si>
  <si>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</si>
  <si>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</si>
  <si>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</si>
  <si>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</si>
  <si>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</si>
  <si>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</si>
  <si>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</si>
  <si>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</si>
  <si>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</si>
  <si>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</si>
  <si>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</si>
  <si>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</si>
  <si>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</si>
  <si>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</si>
  <si>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</si>
  <si>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</si>
  <si>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</si>
  <si>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</si>
  <si>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</si>
  <si>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</si>
  <si>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</si>
  <si>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</si>
  <si>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</si>
  <si>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</si>
  <si>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</si>
  <si>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</si>
  <si>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</si>
  <si>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</si>
  <si>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</si>
  <si>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</si>
  <si>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</si>
  <si>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</si>
  <si>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</si>
  <si>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</si>
  <si>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</si>
  <si>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</si>
  <si>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</si>
  <si>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</si>
  <si>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</si>
  <si>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</si>
  <si>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</si>
  <si>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</si>
  <si>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</si>
  <si>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</si>
  <si>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</si>
  <si>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</si>
  <si>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</si>
  <si>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</si>
  <si>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</si>
  <si>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</si>
  <si>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</si>
  <si>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</si>
  <si>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</si>
  <si>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</si>
  <si>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</si>
  <si>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</si>
  <si>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</si>
  <si>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</si>
  <si>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</si>
  <si>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</si>
  <si>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</si>
  <si>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</si>
  <si>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</si>
  <si>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</si>
  <si>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</si>
  <si>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</si>
  <si>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</si>
  <si>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</si>
  <si>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</si>
  <si>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</si>
  <si>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</si>
  <si>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</si>
  <si>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</si>
  <si>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</si>
  <si>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</si>
  <si>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</si>
  <si>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</si>
  <si>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</si>
  <si>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</si>
  <si>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</si>
  <si>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</si>
  <si>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</si>
  <si>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</si>
  <si>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</si>
  <si>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</si>
  <si>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</si>
  <si>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</si>
  <si>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</si>
  <si>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</si>
  <si>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</si>
  <si>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</si>
  <si>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</si>
  <si>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</si>
  <si>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</si>
  <si>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</si>
  <si>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</si>
  <si>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</si>
  <si>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</si>
  <si>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</si>
  <si>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</si>
  <si>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</si>
  <si>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</si>
  <si>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</si>
  <si>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</si>
  <si>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</si>
  <si>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</si>
  <si>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</si>
  <si>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</si>
  <si>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</si>
  <si>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</si>
  <si>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</si>
  <si>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</si>
  <si>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</si>
  <si>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</si>
  <si>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</si>
  <si>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</si>
  <si>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</si>
  <si>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</si>
  <si>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</si>
  <si>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</si>
  <si>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</si>
  <si>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</si>
  <si>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</si>
  <si>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</si>
  <si>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</si>
  <si>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</si>
  <si>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</si>
  <si>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</si>
  <si>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</si>
  <si>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</si>
  <si>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</si>
  <si>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</si>
  <si>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</si>
  <si>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</si>
  <si>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</si>
  <si>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</si>
  <si>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</si>
  <si>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</si>
  <si>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</si>
  <si>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</si>
  <si>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</si>
  <si>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</si>
  <si>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</si>
  <si>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</si>
  <si>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</si>
  <si>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</si>
  <si>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</si>
  <si>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</si>
  <si>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</si>
  <si>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</si>
  <si>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</si>
  <si>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</si>
  <si>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</si>
  <si>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</si>
  <si>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</si>
  <si>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</si>
  <si>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</si>
  <si>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</si>
  <si>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</si>
  <si>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</si>
  <si>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</si>
  <si>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</si>
  <si>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</si>
  <si>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</si>
  <si>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</si>
  <si>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</si>
  <si>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</si>
  <si>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</si>
  <si>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</si>
  <si>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</si>
  <si>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</si>
  <si>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</si>
  <si>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</si>
  <si>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</si>
  <si>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</si>
  <si>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</si>
  <si>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</si>
  <si>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</si>
  <si>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</si>
  <si>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</si>
  <si>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</si>
  <si>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</si>
  <si>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</si>
  <si>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</si>
  <si>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</si>
  <si>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</si>
  <si>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</si>
  <si>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</si>
  <si>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</si>
  <si>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</si>
  <si>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</si>
  <si>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</si>
  <si>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</si>
  <si>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</si>
  <si>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</si>
  <si>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</si>
  <si>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</si>
  <si>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</si>
  <si>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</si>
  <si>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</si>
  <si>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</si>
  <si>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</si>
  <si>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</si>
  <si>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</si>
  <si>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</si>
  <si>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</si>
  <si>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</si>
  <si>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</si>
  <si>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</si>
  <si>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</si>
  <si>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</si>
  <si>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</si>
  <si>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</si>
  <si>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</si>
  <si>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</si>
  <si>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</si>
  <si>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</si>
  <si>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</si>
  <si>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</si>
  <si>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</si>
  <si>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</si>
  <si>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</si>
  <si>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</si>
  <si>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</si>
  <si>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</si>
  <si>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</si>
  <si>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</si>
  <si>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</si>
  <si>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</si>
  <si>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</si>
  <si>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</si>
  <si>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</si>
  <si>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</si>
  <si>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</si>
  <si>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</si>
  <si>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</si>
  <si>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</si>
  <si>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</si>
  <si>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</si>
  <si>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</si>
  <si>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</si>
  <si>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</si>
  <si>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</si>
  <si>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</si>
  <si>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</si>
  <si>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</si>
  <si>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</si>
  <si>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</si>
  <si>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</si>
  <si>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</si>
  <si>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</si>
  <si>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</si>
  <si>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</si>
  <si>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</si>
  <si>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</si>
  <si>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</si>
  <si>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</si>
  <si>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</si>
  <si>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</si>
  <si>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</si>
  <si>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</si>
  <si>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</si>
  <si>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</si>
  <si>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</si>
  <si>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</si>
  <si>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</si>
  <si>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</si>
  <si>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</si>
  <si>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</si>
  <si>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</si>
  <si>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</si>
  <si>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</si>
  <si>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</si>
  <si>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</si>
  <si>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</si>
  <si>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</si>
  <si>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</si>
  <si>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</si>
  <si>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</si>
  <si>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</si>
  <si>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</si>
  <si>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</si>
  <si>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</si>
  <si>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</si>
  <si>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</si>
  <si>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</si>
  <si>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</si>
  <si>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</si>
  <si>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</si>
  <si>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</si>
  <si>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</si>
  <si>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</si>
  <si>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</si>
  <si>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</si>
  <si>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</si>
  <si>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</si>
  <si>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</si>
  <si>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</si>
  <si>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</si>
  <si>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</si>
  <si>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</si>
  <si>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</si>
  <si>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</si>
  <si>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</si>
  <si>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</si>
  <si>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</si>
  <si>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</si>
  <si>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</si>
  <si>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</si>
  <si>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</si>
  <si>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</si>
  <si>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</si>
  <si>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</si>
  <si>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</si>
  <si>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</si>
  <si>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</si>
  <si>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</si>
  <si>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</si>
  <si>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</si>
  <si>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</si>
  <si>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</si>
  <si>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</si>
  <si>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</si>
  <si>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</si>
  <si>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</si>
  <si>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</si>
  <si>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</si>
  <si>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</si>
  <si>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</si>
  <si>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</si>
  <si>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</si>
  <si>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</si>
  <si>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</si>
  <si>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</si>
  <si>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</si>
  <si>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</si>
  <si>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</si>
  <si>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</si>
  <si>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</si>
  <si>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</si>
  <si>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</si>
  <si>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</si>
  <si>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</si>
  <si>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</si>
  <si>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</si>
  <si>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</si>
  <si>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</si>
  <si>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</si>
  <si>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</si>
  <si>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</si>
  <si>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</si>
  <si>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</si>
  <si>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</si>
  <si>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</si>
  <si>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</si>
  <si>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</si>
  <si>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</si>
  <si>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</si>
  <si>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</si>
  <si>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</si>
  <si>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</si>
  <si>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</si>
  <si>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</si>
  <si>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</si>
  <si>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</si>
  <si>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</si>
  <si>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</si>
  <si>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</si>
  <si>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</si>
  <si>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</si>
  <si>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</si>
  <si>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</si>
  <si>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</si>
  <si>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</si>
  <si>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</si>
  <si>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</si>
  <si>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</si>
  <si>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</si>
  <si>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</si>
  <si>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</si>
  <si>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</si>
  <si>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</si>
  <si>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</si>
  <si>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</si>
  <si>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</si>
  <si>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</si>
  <si>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</si>
  <si>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</si>
  <si>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</si>
  <si>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</si>
  <si>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</si>
  <si>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</si>
  <si>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</si>
  <si>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</si>
  <si>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</si>
  <si>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</si>
  <si>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</si>
  <si>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</si>
  <si>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</si>
  <si>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</si>
  <si>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</si>
  <si>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</si>
  <si>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</si>
  <si>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</si>
  <si>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</si>
  <si>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</si>
  <si>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</si>
  <si>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</si>
  <si>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</si>
  <si>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</si>
  <si>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</si>
  <si>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</si>
  <si>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</si>
  <si>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</si>
  <si>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</si>
  <si>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</si>
  <si>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</si>
  <si>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</si>
  <si>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</si>
  <si>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</si>
  <si>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</si>
  <si>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</si>
  <si>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</si>
  <si>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</si>
  <si>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</si>
  <si>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</si>
  <si>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</si>
  <si>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</si>
  <si>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</si>
  <si>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</si>
  <si>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</si>
  <si>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</si>
  <si>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</si>
  <si>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</si>
  <si>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</si>
  <si>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</si>
  <si>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</si>
  <si>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</si>
  <si>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</si>
  <si>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</si>
  <si>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</si>
  <si>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</si>
  <si>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</si>
  <si>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</si>
  <si>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</si>
  <si>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</si>
  <si>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</si>
  <si>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</si>
  <si>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</si>
  <si>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</si>
  <si>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</si>
  <si>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</si>
  <si>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</si>
  <si>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</si>
  <si>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</si>
  <si>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</si>
  <si>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</si>
  <si>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</si>
  <si>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</si>
  <si>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</si>
  <si>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</si>
  <si>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</si>
  <si>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</si>
  <si>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</si>
  <si>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</si>
  <si>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</si>
  <si>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</si>
  <si>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</si>
  <si>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</si>
  <si>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</si>
  <si>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</si>
  <si>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</si>
  <si>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</si>
  <si>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</si>
  <si>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</si>
  <si>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</si>
  <si>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</si>
  <si>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</si>
  <si>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</si>
  <si>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</si>
  <si>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</si>
  <si>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</si>
  <si>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</si>
  <si>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</si>
  <si>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</si>
  <si>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</si>
  <si>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</si>
  <si>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</si>
  <si>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</si>
  <si>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</si>
  <si>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</si>
  <si>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</si>
  <si>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</si>
  <si>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</si>
  <si>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</si>
  <si>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</si>
  <si>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</si>
  <si>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</si>
  <si>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</si>
  <si>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</si>
  <si>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</si>
  <si>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</si>
  <si>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</si>
  <si>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</si>
  <si>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</si>
  <si>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</si>
  <si>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</si>
  <si>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</si>
  <si>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</si>
  <si>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</si>
  <si>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</si>
  <si>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</si>
  <si>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</si>
  <si>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</si>
  <si>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</si>
  <si>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</si>
  <si>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</si>
  <si>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</si>
  <si>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</si>
  <si>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</si>
  <si>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</si>
  <si>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</si>
  <si>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</si>
  <si>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</si>
  <si>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</si>
  <si>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</si>
  <si>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</si>
  <si>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</si>
  <si>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</si>
  <si>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</si>
  <si>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</si>
  <si>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</si>
  <si>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</si>
  <si>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</si>
  <si>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</si>
  <si>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</si>
  <si>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</si>
  <si>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</si>
  <si>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</si>
  <si>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</si>
  <si>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</si>
  <si>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</si>
  <si>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</si>
  <si>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</si>
  <si>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</si>
  <si>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</si>
  <si>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</si>
  <si>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</si>
  <si>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</si>
  <si>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</si>
  <si>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</si>
  <si>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</si>
  <si>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</si>
  <si>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</si>
  <si>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</si>
  <si>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</si>
  <si>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</si>
  <si>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</si>
  <si>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</si>
  <si>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</si>
  <si>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</si>
  <si>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</si>
  <si>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</si>
  <si>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</si>
  <si>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</si>
  <si>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</si>
  <si>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</si>
  <si>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</si>
  <si>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</si>
  <si>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</si>
  <si>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</si>
  <si>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</si>
  <si>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</si>
  <si>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</si>
  <si>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</si>
  <si>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</si>
  <si>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</si>
  <si>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</si>
  <si>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</si>
  <si>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</si>
  <si>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</si>
  <si>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</si>
  <si>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</si>
  <si>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</si>
  <si>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</si>
  <si>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</si>
  <si>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</si>
  <si>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</si>
  <si>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</si>
  <si>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</si>
  <si>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</si>
  <si>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</si>
  <si>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</si>
  <si>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</si>
  <si>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</si>
  <si>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</si>
  <si>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</si>
  <si>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</si>
  <si>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</si>
  <si>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</si>
  <si>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</si>
  <si>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</si>
  <si>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</si>
  <si>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</si>
  <si>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</si>
  <si>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</si>
  <si>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</si>
  <si>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</si>
  <si>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</si>
  <si>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</si>
  <si>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</si>
  <si>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</si>
  <si>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</si>
  <si>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</si>
  <si>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</si>
  <si>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</si>
  <si>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</si>
  <si>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</si>
  <si>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</si>
  <si>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</si>
  <si>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</si>
  <si>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</si>
  <si>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</si>
  <si>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</si>
  <si>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</si>
  <si>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</si>
  <si>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</si>
  <si>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</si>
  <si>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</si>
  <si>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</si>
  <si>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</si>
  <si>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</si>
  <si>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</si>
  <si>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</si>
  <si>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</si>
  <si>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</si>
  <si>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</si>
  <si>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</si>
  <si>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</si>
  <si>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</si>
  <si>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</si>
  <si>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</si>
  <si>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</si>
  <si>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</si>
  <si>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</si>
  <si>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</si>
  <si>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</si>
  <si>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</si>
  <si>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</si>
  <si>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</si>
  <si>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</si>
  <si>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</si>
  <si>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</si>
  <si>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</si>
  <si>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</si>
  <si>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</si>
  <si>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</si>
  <si>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</si>
  <si>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</si>
  <si>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</si>
  <si>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</si>
  <si>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</si>
  <si>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</si>
  <si>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</si>
  <si>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</si>
  <si>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</si>
  <si>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</si>
  <si>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</si>
  <si>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</si>
  <si>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</si>
  <si>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</si>
  <si>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</si>
  <si>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</si>
  <si>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</si>
  <si>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</si>
  <si>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</si>
  <si>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</si>
  <si>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</si>
  <si>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</si>
  <si>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</si>
  <si>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</si>
  <si>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</si>
  <si>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</si>
  <si>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</si>
  <si>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</si>
  <si>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</si>
  <si>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</si>
  <si>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</si>
  <si>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</si>
  <si>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</si>
  <si>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</si>
  <si>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</si>
  <si>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</si>
  <si>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</si>
  <si>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</si>
  <si>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</si>
  <si>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</si>
  <si>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</si>
  <si>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</si>
  <si>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</si>
  <si>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</si>
  <si>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</si>
  <si>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</si>
  <si>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</si>
  <si>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</si>
  <si>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</si>
  <si>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</si>
  <si>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</si>
  <si>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</si>
  <si>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</si>
  <si>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</si>
  <si>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</si>
  <si>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</si>
  <si>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</si>
  <si>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</si>
  <si>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</si>
  <si>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</si>
  <si>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</si>
  <si>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</si>
  <si>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</si>
  <si>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</si>
  <si>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</si>
  <si>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</si>
  <si>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</si>
  <si>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</si>
  <si>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</si>
  <si>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</si>
  <si>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</si>
  <si>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</si>
  <si>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</si>
  <si>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</si>
  <si>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</si>
  <si>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</si>
  <si>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</si>
  <si>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</si>
  <si>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</si>
  <si>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</si>
  <si>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</si>
  <si>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</si>
  <si>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</si>
  <si>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</si>
  <si>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</si>
  <si>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</si>
  <si>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</si>
  <si>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</si>
  <si>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</si>
  <si>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</si>
  <si>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</si>
  <si>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</si>
  <si>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</si>
  <si>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</si>
  <si>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</si>
  <si>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</si>
  <si>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</si>
  <si>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</si>
  <si>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</si>
  <si>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</si>
  <si>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</si>
  <si>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</si>
  <si>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</si>
  <si>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</si>
  <si>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</si>
  <si>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</si>
  <si>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</si>
  <si>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</si>
  <si>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</si>
  <si>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</si>
  <si>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</si>
  <si>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</si>
  <si>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</si>
  <si>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</si>
  <si>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</si>
  <si>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</si>
  <si>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</si>
  <si>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</si>
  <si>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</si>
  <si>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</si>
  <si>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</si>
  <si>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</si>
  <si>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</si>
  <si>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</si>
  <si>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</si>
  <si>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</si>
  <si>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</si>
  <si>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</si>
  <si>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</si>
  <si>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</si>
  <si>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</si>
  <si>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</si>
  <si>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</si>
  <si>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</si>
  <si>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</si>
  <si>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</si>
  <si>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</si>
  <si>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</si>
  <si>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</si>
  <si>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</si>
  <si>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</si>
  <si>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</si>
  <si>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</si>
  <si>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</si>
  <si>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</si>
  <si>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</si>
  <si>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</si>
  <si>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</si>
  <si>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</si>
  <si>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</si>
  <si>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</si>
  <si>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</si>
  <si>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</si>
  <si>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</si>
  <si>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</si>
  <si>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</si>
  <si>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</si>
  <si>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</si>
  <si>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</si>
  <si>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</si>
  <si>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</si>
  <si>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</si>
  <si>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</si>
  <si>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</si>
  <si>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</si>
  <si>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</si>
  <si>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</si>
  <si>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</si>
  <si>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</si>
  <si>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</si>
  <si>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</si>
  <si>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</si>
  <si>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</si>
  <si>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</si>
  <si>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</si>
  <si>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</si>
  <si>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</si>
  <si>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</si>
  <si>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</si>
  <si>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</si>
  <si>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</si>
  <si>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</si>
  <si>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</si>
  <si>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</si>
  <si>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</si>
  <si>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</si>
  <si>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</si>
  <si>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</si>
  <si>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</si>
  <si>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</si>
  <si>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</si>
  <si>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</si>
  <si>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</si>
  <si>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</si>
  <si>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</si>
  <si>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</si>
  <si>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</si>
  <si>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</si>
  <si>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</si>
  <si>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</si>
  <si>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</si>
  <si>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</si>
  <si>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</si>
  <si>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</si>
  <si>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</si>
  <si>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</si>
  <si>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</si>
  <si>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</si>
  <si>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</si>
  <si>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</si>
  <si>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</si>
  <si>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</si>
  <si>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</si>
  <si>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</si>
  <si>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</si>
  <si>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</si>
  <si>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</si>
  <si>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</si>
  <si>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</si>
  <si>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</si>
  <si>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</si>
  <si>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</si>
  <si>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</si>
  <si>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</si>
  <si>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</si>
  <si>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</si>
  <si>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</si>
  <si>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</si>
  <si>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</si>
  <si>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</si>
  <si>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</si>
  <si>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</si>
  <si>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</si>
  <si>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</si>
  <si>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</si>
  <si>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</si>
  <si>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</si>
  <si>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</si>
  <si>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</si>
  <si>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</si>
  <si>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</si>
  <si>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</si>
  <si>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</si>
  <si>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</si>
  <si>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</si>
  <si>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</si>
  <si>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</si>
  <si>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</si>
  <si>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</si>
  <si>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</si>
  <si>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</si>
  <si>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</si>
  <si>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</si>
  <si>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</si>
  <si>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</si>
  <si>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</si>
  <si>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</si>
  <si>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</si>
  <si>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</si>
  <si>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</si>
  <si>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</si>
  <si>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</si>
  <si>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</si>
  <si>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</si>
  <si>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</si>
  <si>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</si>
  <si>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</si>
  <si>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</si>
  <si>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</si>
  <si>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</si>
  <si>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</si>
  <si>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</si>
  <si>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</si>
  <si>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</si>
  <si>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</si>
  <si>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</si>
  <si>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</si>
  <si>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</si>
  <si>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</si>
  <si>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</si>
  <si>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</si>
  <si>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</si>
  <si>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</si>
  <si>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</si>
  <si>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</si>
  <si>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</si>
  <si>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</si>
  <si>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</si>
  <si>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</si>
  <si>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</si>
  <si>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</si>
  <si>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</si>
  <si>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</si>
  <si>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</si>
  <si>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</si>
  <si>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</si>
  <si>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</si>
  <si>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</si>
  <si>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</si>
  <si>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</si>
  <si>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</si>
  <si>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</si>
  <si>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</si>
  <si>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</si>
  <si>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</si>
  <si>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</si>
  <si>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</si>
  <si>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</si>
  <si>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</si>
  <si>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</si>
  <si>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</si>
  <si>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</si>
  <si>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</si>
  <si>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</si>
  <si>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</si>
  <si>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</si>
  <si>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</si>
  <si>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</si>
  <si>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</si>
  <si>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</si>
  <si>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</si>
  <si>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</si>
  <si>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</si>
  <si>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</si>
  <si>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</si>
  <si>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</si>
  <si>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</si>
  <si>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</si>
  <si>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</si>
  <si>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</si>
  <si>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</si>
  <si>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</si>
  <si>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</si>
  <si>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</si>
  <si>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</si>
  <si>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</si>
  <si>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</si>
  <si>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</si>
  <si>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</si>
  <si>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</si>
  <si>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</si>
  <si>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</si>
  <si>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</si>
  <si>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</si>
  <si>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</si>
  <si>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</si>
  <si>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</si>
  <si>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</si>
  <si>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</si>
  <si>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</si>
  <si>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</si>
  <si>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</si>
  <si>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</si>
  <si>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</si>
  <si>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</si>
  <si>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</si>
  <si>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</si>
  <si>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</si>
  <si>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</si>
  <si>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</si>
  <si>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</si>
  <si>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</si>
  <si>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</si>
  <si>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</si>
  <si>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</si>
  <si>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</si>
  <si>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</si>
  <si>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</si>
  <si>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</si>
  <si>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</si>
  <si>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</si>
  <si>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</si>
  <si>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</si>
  <si>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</si>
  <si>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</si>
  <si>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</si>
  <si>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</si>
  <si>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</si>
  <si>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</si>
  <si>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</si>
  <si>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</si>
  <si>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</si>
  <si>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</si>
  <si>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</si>
  <si>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</si>
  <si>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</si>
  <si>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</si>
  <si>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</si>
  <si>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</si>
  <si>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</si>
  <si>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</si>
  <si>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</si>
  <si>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</si>
  <si>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</si>
  <si>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</si>
  <si>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</si>
  <si>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</si>
  <si>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</si>
  <si>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</si>
  <si>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</si>
  <si>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</si>
  <si>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</si>
  <si>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</si>
  <si>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</si>
  <si>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</si>
  <si>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</si>
  <si>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</si>
  <si>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</si>
  <si>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</si>
  <si>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</si>
  <si>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</si>
  <si>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</si>
  <si>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</si>
  <si>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</si>
  <si>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</si>
  <si>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</si>
  <si>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</si>
  <si>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</si>
  <si>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</si>
  <si>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</si>
  <si>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</si>
  <si>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</si>
  <si>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</si>
  <si>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</si>
  <si>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</si>
  <si>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</si>
  <si>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</si>
  <si>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</si>
  <si>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</si>
  <si>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</si>
  <si>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</si>
  <si>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</si>
  <si>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</si>
  <si>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</si>
  <si>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</si>
  <si>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</si>
  <si>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</si>
  <si>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</si>
  <si>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</si>
  <si>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</si>
  <si>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</si>
  <si>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</si>
  <si>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</si>
  <si>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</si>
  <si>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</si>
  <si>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</si>
  <si>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</si>
  <si>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</si>
  <si>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</si>
  <si>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</si>
  <si>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</si>
  <si>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</si>
  <si>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</si>
  <si>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</si>
  <si>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</si>
  <si>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</si>
  <si>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</si>
  <si>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</si>
  <si>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</si>
  <si>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</si>
  <si>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</si>
  <si>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</si>
  <si>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</si>
  <si>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</si>
  <si>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</si>
  <si>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</si>
  <si>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</si>
  <si>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</si>
  <si>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</si>
  <si>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</si>
  <si>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</si>
  <si>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</si>
  <si>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</si>
  <si>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</si>
  <si>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</si>
  <si>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</si>
  <si>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</si>
  <si>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</si>
  <si>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</si>
  <si>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</si>
  <si>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</si>
  <si>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</si>
  <si>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</si>
  <si>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</si>
  <si>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</si>
  <si>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</si>
  <si>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</si>
  <si>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</si>
  <si>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</si>
  <si>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</si>
  <si>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</si>
  <si>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</si>
  <si>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</si>
  <si>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</si>
  <si>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</si>
  <si>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</si>
  <si>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</si>
  <si>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</si>
  <si>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</si>
  <si>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</si>
  <si>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</si>
  <si>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</si>
  <si>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</si>
  <si>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</si>
  <si>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</si>
  <si>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</si>
  <si>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</si>
  <si>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</si>
  <si>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</si>
  <si>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</si>
  <si>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</si>
  <si>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</si>
  <si>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</si>
  <si>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</si>
  <si>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</si>
  <si>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</si>
  <si>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</si>
  <si>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</si>
  <si>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</si>
  <si>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</si>
  <si>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</si>
  <si>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</si>
  <si>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</si>
  <si>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</si>
  <si>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</si>
  <si>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</si>
  <si>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</si>
  <si>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</si>
  <si>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</si>
  <si>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</si>
  <si>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</si>
  <si>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</si>
  <si>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</si>
  <si>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</si>
  <si>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</si>
  <si>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</si>
  <si>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</si>
  <si>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</si>
  <si>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</si>
  <si>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</si>
  <si>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</si>
  <si>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</si>
  <si>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</si>
  <si>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</si>
  <si>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</si>
  <si>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</si>
  <si>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</si>
  <si>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</si>
  <si>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</si>
  <si>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</si>
  <si>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</si>
  <si>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</si>
  <si>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</si>
  <si>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</si>
  <si>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</si>
  <si>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</si>
  <si>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</si>
  <si>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</si>
  <si>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</si>
  <si>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</si>
  <si>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</si>
  <si>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</si>
  <si>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</si>
  <si>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</si>
  <si>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</si>
  <si>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</si>
  <si>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</si>
  <si>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</si>
  <si>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</si>
  <si>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</si>
  <si>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</si>
  <si>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</si>
  <si>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</si>
  <si>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</si>
  <si>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</si>
  <si>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</si>
  <si>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</si>
  <si>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</si>
  <si>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</si>
  <si>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</si>
  <si>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</si>
  <si>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</si>
  <si>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</si>
  <si>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</si>
  <si>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</si>
  <si>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</si>
  <si>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</si>
  <si>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</si>
  <si>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</si>
  <si>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</si>
  <si>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</si>
  <si>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</si>
  <si>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</si>
  <si>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</si>
  <si>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</si>
  <si>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</si>
  <si>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</si>
  <si>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</si>
  <si>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</si>
  <si>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</si>
  <si>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</si>
  <si>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</si>
  <si>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</si>
  <si>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</si>
  <si>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</si>
  <si>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</si>
  <si>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</si>
  <si>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</si>
  <si>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</si>
  <si>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</si>
  <si>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</si>
  <si>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</si>
  <si>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</si>
  <si>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</si>
  <si>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</si>
  <si>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</si>
  <si>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</si>
  <si>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</si>
  <si>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</si>
  <si>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</si>
  <si>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</si>
  <si>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</si>
  <si>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</si>
  <si>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</si>
  <si>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</si>
  <si>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</si>
  <si>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</si>
  <si>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</si>
  <si>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</si>
  <si>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</si>
  <si>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</si>
  <si>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</si>
  <si>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</si>
  <si>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</si>
  <si>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</si>
  <si>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</si>
  <si>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</si>
  <si>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</si>
  <si>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</si>
  <si>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</si>
  <si>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</si>
  <si>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</si>
  <si>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</si>
  <si>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</si>
  <si>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</si>
  <si>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</si>
  <si>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</si>
  <si>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</si>
  <si>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</si>
  <si>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</si>
  <si>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</si>
  <si>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</si>
  <si>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</si>
  <si>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</si>
  <si>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</si>
  <si>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</si>
  <si>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</si>
  <si>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</si>
  <si>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</si>
  <si>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</si>
  <si>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</si>
  <si>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</si>
  <si>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</si>
  <si>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</si>
  <si>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</si>
  <si>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</si>
  <si>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</si>
  <si>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</si>
  <si>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</si>
  <si>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</si>
  <si>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</si>
  <si>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</si>
  <si>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</si>
  <si>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</si>
  <si>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</si>
  <si>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</si>
  <si>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</si>
  <si>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</si>
  <si>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</si>
  <si>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</si>
  <si>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</si>
  <si>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</si>
  <si>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</si>
  <si>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</si>
  <si>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</si>
  <si>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</si>
  <si>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</si>
  <si>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</si>
  <si>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</si>
  <si>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</si>
  <si>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</si>
  <si>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</si>
  <si>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</si>
  <si>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</si>
  <si>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</si>
  <si>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</si>
  <si>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</si>
  <si>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</si>
  <si>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</si>
  <si>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</si>
  <si>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</si>
  <si>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</si>
  <si>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</si>
  <si>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</si>
  <si>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</si>
  <si>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</si>
  <si>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</si>
  <si>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</si>
  <si>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</si>
  <si>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</si>
  <si>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</si>
  <si>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</si>
  <si>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</si>
  <si>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</si>
  <si>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</si>
  <si>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</si>
  <si>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</si>
  <si>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</si>
  <si>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</si>
  <si>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</si>
  <si>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</si>
  <si>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</si>
  <si>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</si>
  <si>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</si>
  <si>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</si>
  <si>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</si>
  <si>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</si>
  <si>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</si>
  <si>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</si>
  <si>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</si>
  <si>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</si>
  <si>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</si>
  <si>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</si>
  <si>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</si>
  <si>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</si>
  <si>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</si>
  <si>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</si>
  <si>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</si>
  <si>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</si>
  <si>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</si>
  <si>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</si>
  <si>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</si>
  <si>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</si>
  <si>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</si>
  <si>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</si>
  <si>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</si>
  <si>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</si>
  <si>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</si>
  <si>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</si>
  <si>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</si>
  <si>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</si>
  <si>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</si>
  <si>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</si>
  <si>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</si>
  <si>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</si>
  <si>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</si>
  <si>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</si>
  <si>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</si>
  <si>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</si>
  <si>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</si>
  <si>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</si>
  <si>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</si>
  <si>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</si>
  <si>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</si>
  <si>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</si>
  <si>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</si>
  <si>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</si>
  <si>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</si>
  <si>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</si>
  <si>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</si>
  <si>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</si>
  <si>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</si>
  <si>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</si>
  <si>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</si>
  <si>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</si>
  <si>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</si>
  <si>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</si>
  <si>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</si>
  <si>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</si>
  <si>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</si>
  <si>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</si>
  <si>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</si>
  <si>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</si>
  <si>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</si>
  <si>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</si>
  <si>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</si>
  <si>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</si>
  <si>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</si>
  <si>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</si>
  <si>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</si>
  <si>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</si>
  <si>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</si>
  <si>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</si>
  <si>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</si>
  <si>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</si>
  <si>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</si>
  <si>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</si>
  <si>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</si>
  <si>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</si>
  <si>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</si>
  <si>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</si>
  <si>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</si>
  <si>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</si>
  <si>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</si>
  <si>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</si>
  <si>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</si>
  <si>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</si>
  <si>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</si>
  <si>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</si>
  <si>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</si>
  <si>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</si>
  <si>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</si>
  <si>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</si>
  <si>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</si>
  <si>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</si>
  <si>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</si>
  <si>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</si>
  <si>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</si>
  <si>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</si>
  <si>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</si>
  <si>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</si>
  <si>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</si>
  <si>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</si>
  <si>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</si>
  <si>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</si>
  <si>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</si>
  <si>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</si>
  <si>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</si>
  <si>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</si>
  <si>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</si>
  <si>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</si>
  <si>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</si>
  <si>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</si>
  <si>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</si>
  <si>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</si>
  <si>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</si>
  <si>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</si>
  <si>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</si>
  <si>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</si>
  <si>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</si>
  <si>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</si>
  <si>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</si>
  <si>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</si>
  <si>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</si>
  <si>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</si>
  <si>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</si>
  <si>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</si>
  <si>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</si>
  <si>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</si>
  <si>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</si>
  <si>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</si>
  <si>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</si>
  <si>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</si>
  <si>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</si>
  <si>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</si>
  <si>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</si>
  <si>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</si>
  <si>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</si>
  <si>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</si>
  <si>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</si>
  <si>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</si>
  <si>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</si>
  <si>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</si>
  <si>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</si>
  <si>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</si>
  <si>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</si>
  <si>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</si>
  <si>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</si>
  <si>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</si>
  <si>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</si>
  <si>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</si>
  <si>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</si>
  <si>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</si>
  <si>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</si>
  <si>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</si>
  <si>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</si>
  <si>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</si>
  <si>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</si>
  <si>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</si>
  <si>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</si>
  <si>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</si>
  <si>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</si>
  <si>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</si>
  <si>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</si>
  <si>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</si>
  <si>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</si>
  <si>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</si>
  <si>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</si>
  <si>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</si>
  <si>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</si>
  <si>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</si>
  <si>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</si>
  <si>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</si>
  <si>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</si>
  <si>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</si>
  <si>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</si>
  <si>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</si>
  <si>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</si>
  <si>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</si>
  <si>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</si>
  <si>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</si>
  <si>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</si>
  <si>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</si>
  <si>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</si>
  <si>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</si>
  <si>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</si>
  <si>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</si>
  <si>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</si>
  <si>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</si>
  <si>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</si>
  <si>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</si>
  <si>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</si>
  <si>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</si>
  <si>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</si>
  <si>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</si>
  <si>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</si>
  <si>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</si>
  <si>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</si>
  <si>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</si>
  <si>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</si>
  <si>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</si>
  <si>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</si>
  <si>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</si>
  <si>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</si>
  <si>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</si>
  <si>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</si>
  <si>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</si>
  <si>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</si>
  <si>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</si>
  <si>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</si>
  <si>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</si>
  <si>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</si>
  <si>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</si>
  <si>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</si>
  <si>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</si>
  <si>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</si>
  <si>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</si>
  <si>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</si>
  <si>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</si>
  <si>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</si>
  <si>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</si>
  <si>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</si>
  <si>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</si>
  <si>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</si>
  <si>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</si>
  <si>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</si>
  <si>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</si>
  <si>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</si>
  <si>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</si>
  <si>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</si>
  <si>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</si>
  <si>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</si>
  <si>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</si>
  <si>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</si>
  <si>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</si>
  <si>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</si>
  <si>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</si>
  <si>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</si>
  <si>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</si>
  <si>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</si>
  <si>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</si>
  <si>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</si>
  <si>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</si>
  <si>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</si>
  <si>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</si>
  <si>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</si>
  <si>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</si>
  <si>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</si>
  <si>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</si>
  <si>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</si>
  <si>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</si>
  <si>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</si>
  <si>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</si>
  <si>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</si>
  <si>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</si>
  <si>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</si>
  <si>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</si>
  <si>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</si>
  <si>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</si>
  <si>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</si>
  <si>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</si>
  <si>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</si>
  <si>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</si>
  <si>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</si>
  <si>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</si>
  <si>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</si>
  <si>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</si>
  <si>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</si>
  <si>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</si>
  <si>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</si>
  <si>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</si>
  <si>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</si>
  <si>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</si>
  <si>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</si>
  <si>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</si>
  <si>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</si>
  <si>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</si>
  <si>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</si>
  <si>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</si>
  <si>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</si>
  <si>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</si>
  <si>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</si>
  <si>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</si>
  <si>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</si>
  <si>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</si>
  <si>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</si>
  <si>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</si>
  <si>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</si>
  <si>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</si>
  <si>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</si>
  <si>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</si>
  <si>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</si>
  <si>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</si>
  <si>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</si>
  <si>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</si>
  <si>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</si>
  <si>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</si>
  <si>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</si>
  <si>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</si>
  <si>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</si>
  <si>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</si>
  <si>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</si>
  <si>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</si>
  <si>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</si>
  <si>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</si>
  <si>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</si>
  <si>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</si>
  <si>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</si>
  <si>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</si>
  <si>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</si>
  <si>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</si>
  <si>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</si>
  <si>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</si>
  <si>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</si>
  <si>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</si>
  <si>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</si>
  <si>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</si>
  <si>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</si>
  <si>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</si>
  <si>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</si>
  <si>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</si>
  <si>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</si>
  <si>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</si>
  <si>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</si>
  <si>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</si>
  <si>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</si>
  <si>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</si>
  <si>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</si>
  <si>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</si>
  <si>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</si>
  <si>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</si>
  <si>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</si>
  <si>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</si>
  <si>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</si>
  <si>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</si>
  <si>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</si>
  <si>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</si>
  <si>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</si>
  <si>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</si>
  <si>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</si>
  <si>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</si>
  <si>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</si>
  <si>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</si>
  <si>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</si>
  <si>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</si>
  <si>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</si>
  <si>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</si>
  <si>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</si>
  <si>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</si>
  <si>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</si>
  <si>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</si>
  <si>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</si>
  <si>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</si>
  <si>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</si>
  <si>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</si>
  <si>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</si>
  <si>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</si>
  <si>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</si>
  <si>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</si>
  <si>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</si>
  <si>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</si>
  <si>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</si>
  <si>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</si>
  <si>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</si>
  <si>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</si>
  <si>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</si>
  <si>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</si>
  <si>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</si>
  <si>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</si>
  <si>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</si>
  <si>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</si>
  <si>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</si>
  <si>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</si>
  <si>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</si>
  <si>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</si>
  <si>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</si>
  <si>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</si>
  <si>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</si>
  <si>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</si>
  <si>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</si>
  <si>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</si>
  <si>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</si>
  <si>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</si>
  <si>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</si>
  <si>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</si>
  <si>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</si>
  <si>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</si>
  <si>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</si>
  <si>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</si>
  <si>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</si>
  <si>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</si>
  <si>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</si>
  <si>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</si>
  <si>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</si>
  <si>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</si>
  <si>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</si>
  <si>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</si>
  <si>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</si>
  <si>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</si>
  <si>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</si>
  <si>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</si>
  <si>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</si>
  <si>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</si>
  <si>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</si>
  <si>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</si>
  <si>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</si>
  <si>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</si>
  <si>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</si>
  <si>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</si>
  <si>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</si>
  <si>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</si>
  <si>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</si>
  <si>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</si>
  <si>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</si>
  <si>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</si>
  <si>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</si>
  <si>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</si>
  <si>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</si>
  <si>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</si>
  <si>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</si>
  <si>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</si>
  <si>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</si>
  <si>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</si>
  <si>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</si>
  <si>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</si>
  <si>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</si>
  <si>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</si>
  <si>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</si>
  <si>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</si>
  <si>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</si>
  <si>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</si>
  <si>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</si>
  <si>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</si>
  <si>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</si>
  <si>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</si>
  <si>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</si>
  <si>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</si>
  <si>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</si>
  <si>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</si>
  <si>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</si>
  <si>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</si>
  <si>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</si>
  <si>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</si>
  <si>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</si>
  <si>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</si>
  <si>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</si>
  <si>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</si>
  <si>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</si>
  <si>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</si>
  <si>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</si>
  <si>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</si>
  <si>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</si>
  <si>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</si>
  <si>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</si>
  <si>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</si>
  <si>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</si>
  <si>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</si>
  <si>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</si>
  <si>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</si>
  <si>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</si>
  <si>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</si>
  <si>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</si>
  <si>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</si>
  <si>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</si>
  <si>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</si>
  <si>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</si>
  <si>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</si>
  <si>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</si>
  <si>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</si>
  <si>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</si>
  <si>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</si>
  <si>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</si>
  <si>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</si>
  <si>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</si>
  <si>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</si>
  <si>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</si>
  <si>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</si>
  <si>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</si>
  <si>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</si>
  <si>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</si>
  <si>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</si>
  <si>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</si>
  <si>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</si>
  <si>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</si>
  <si>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</si>
  <si>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</si>
  <si>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</si>
  <si>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</si>
  <si>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</si>
  <si>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</si>
  <si>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</si>
  <si>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</si>
  <si>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</si>
  <si>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</si>
  <si>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</si>
  <si>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</si>
  <si>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</si>
  <si>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</si>
  <si>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</si>
  <si>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</si>
  <si>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</si>
  <si>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</si>
  <si>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</si>
  <si>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</si>
  <si>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</si>
  <si>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</si>
  <si>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</si>
  <si>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</si>
  <si>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</si>
  <si>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</si>
  <si>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</si>
  <si>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</si>
  <si>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</si>
  <si>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</si>
  <si>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</si>
  <si>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</si>
  <si>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</si>
  <si>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</si>
  <si>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</si>
  <si>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</si>
  <si>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</si>
  <si>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</si>
  <si>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</si>
  <si>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</si>
  <si>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</si>
  <si>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</si>
  <si>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</si>
  <si>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</si>
  <si>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</si>
  <si>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</si>
  <si>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</si>
  <si>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</si>
  <si>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</si>
  <si>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</si>
  <si>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</si>
  <si>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</si>
  <si>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</si>
  <si>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</si>
  <si>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</si>
  <si>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</si>
  <si>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</si>
  <si>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</si>
  <si>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</si>
  <si>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</si>
  <si>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</si>
  <si>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</si>
  <si>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</si>
  <si>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</si>
  <si>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</si>
  <si>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</si>
  <si>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</si>
  <si>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</si>
  <si>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</si>
  <si>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</si>
  <si>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</si>
  <si>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</si>
  <si>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</si>
  <si>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</si>
  <si>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</si>
  <si>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</si>
  <si>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</si>
  <si>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</si>
  <si>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</si>
  <si>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</si>
  <si>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</si>
  <si>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</si>
  <si>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</si>
  <si>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</si>
  <si>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</si>
  <si>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</si>
  <si>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</si>
  <si>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</si>
  <si>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</si>
  <si>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</si>
  <si>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</si>
  <si>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</si>
  <si>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</si>
  <si>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</si>
  <si>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</si>
  <si>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</si>
  <si>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</si>
  <si>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</si>
  <si>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</si>
  <si>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</si>
  <si>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</si>
  <si>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</si>
  <si>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</si>
  <si>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</si>
  <si>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</si>
  <si>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</si>
  <si>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</si>
  <si>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</si>
  <si>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</si>
  <si>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</si>
  <si>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</si>
  <si>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</si>
  <si>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</si>
  <si>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</si>
  <si>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</si>
  <si>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</si>
  <si>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</si>
  <si>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</si>
  <si>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</si>
  <si>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</si>
  <si>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</si>
  <si>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</si>
  <si>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</si>
  <si>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</si>
  <si>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</si>
  <si>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</si>
  <si>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</si>
  <si>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</si>
  <si>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</si>
  <si>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</si>
  <si>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</si>
  <si>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</si>
  <si>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</si>
  <si>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</si>
  <si>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</si>
  <si>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</si>
  <si>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</si>
  <si>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</si>
  <si>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</si>
  <si>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</si>
  <si>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</si>
  <si>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</si>
  <si>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</si>
  <si>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</si>
  <si>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</si>
  <si>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</si>
  <si>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</si>
  <si>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</si>
  <si>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</si>
  <si>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</si>
  <si>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</si>
  <si>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</si>
  <si>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</si>
  <si>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</si>
  <si>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</si>
  <si>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</si>
  <si>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</si>
  <si>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</si>
  <si>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</si>
  <si>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</si>
  <si>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</si>
  <si>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</si>
  <si>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</si>
  <si>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</si>
  <si>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</si>
  <si>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</si>
  <si>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</si>
  <si>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</si>
  <si>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</si>
  <si>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</si>
  <si>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</si>
  <si>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</si>
  <si>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</si>
  <si>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</si>
  <si>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</si>
  <si>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</si>
  <si>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</si>
  <si>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</si>
  <si>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</si>
  <si>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</si>
  <si>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</si>
  <si>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</si>
  <si>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</si>
  <si>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</si>
  <si>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</si>
  <si>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</si>
  <si>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</si>
  <si>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</si>
  <si>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</si>
  <si>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</si>
  <si>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</si>
  <si>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</si>
  <si>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</si>
  <si>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</si>
  <si>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</si>
  <si>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</si>
  <si>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</si>
  <si>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</si>
  <si>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</si>
  <si>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</si>
  <si>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</si>
  <si>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</si>
  <si>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</si>
  <si>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</si>
  <si>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</si>
  <si>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</si>
  <si>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</si>
  <si>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</si>
  <si>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</si>
  <si>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</si>
  <si>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</si>
  <si>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</si>
  <si>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</si>
  <si>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</si>
  <si>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</si>
  <si>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</si>
  <si>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</si>
  <si>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</si>
  <si>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</si>
  <si>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</si>
  <si>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</si>
  <si>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</si>
  <si>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</si>
  <si>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</si>
  <si>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</si>
  <si>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</si>
  <si>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</si>
  <si>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</si>
  <si>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</si>
  <si>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</si>
  <si>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</si>
  <si>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</si>
  <si>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</si>
  <si>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</si>
  <si>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</si>
  <si>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</si>
  <si>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</si>
  <si>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</si>
  <si>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</si>
  <si>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</si>
  <si>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</si>
  <si>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</si>
  <si>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</si>
  <si>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</si>
  <si>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</si>
  <si>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</si>
  <si>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</si>
  <si>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</si>
  <si>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</si>
  <si>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</si>
  <si>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</si>
  <si>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</si>
  <si>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</si>
  <si>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</si>
  <si>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</si>
  <si>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</si>
  <si>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</si>
  <si>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</si>
  <si>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</si>
  <si>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</si>
  <si>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</si>
  <si>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</si>
  <si>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</si>
  <si>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</si>
  <si>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</si>
  <si>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</si>
  <si>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</si>
  <si>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</si>
  <si>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</si>
  <si>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</si>
  <si>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</si>
  <si>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</si>
  <si>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</si>
  <si>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</si>
  <si>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</si>
  <si>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</si>
  <si>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</si>
  <si>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</si>
  <si>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</si>
  <si>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</si>
  <si>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</si>
  <si>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</si>
  <si>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</si>
  <si>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</si>
  <si>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</si>
  <si>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</si>
  <si>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</si>
  <si>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</si>
  <si>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</si>
  <si>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</si>
  <si>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</si>
  <si>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</si>
  <si>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</si>
  <si>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</si>
  <si>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</si>
  <si>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</si>
  <si>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</si>
  <si>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</si>
  <si>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</si>
  <si>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</si>
  <si>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</si>
  <si>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</si>
  <si>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</si>
  <si>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</si>
  <si>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</si>
  <si>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</si>
  <si>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</si>
  <si>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</si>
  <si>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</si>
  <si>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</si>
  <si>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</si>
  <si>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</si>
  <si>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</si>
  <si>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</si>
  <si>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</si>
  <si>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</si>
  <si>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</si>
  <si>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</si>
  <si>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</si>
  <si>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</si>
  <si>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</si>
  <si>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</si>
  <si>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</si>
  <si>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</si>
  <si>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</si>
  <si>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</si>
  <si>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</si>
  <si>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</si>
  <si>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</si>
  <si>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</si>
  <si>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</si>
  <si>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</si>
  <si>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</si>
  <si>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</si>
  <si>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</si>
  <si>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</si>
  <si>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</si>
  <si>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</si>
  <si>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</si>
  <si>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</si>
  <si>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</si>
  <si>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</si>
  <si>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</si>
  <si>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</si>
  <si>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</si>
  <si>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</si>
  <si>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</si>
  <si>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</si>
  <si>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</si>
  <si>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</si>
  <si>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</si>
  <si>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</si>
  <si>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</si>
  <si>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</si>
  <si>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</si>
  <si>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</si>
  <si>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</si>
  <si>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</si>
  <si>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</si>
  <si>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</si>
  <si>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</si>
  <si>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</si>
  <si>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</si>
  <si>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</si>
  <si>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</si>
  <si>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</si>
  <si>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</si>
  <si>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</si>
  <si>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</si>
  <si>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</si>
  <si>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</si>
  <si>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</si>
  <si>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</si>
  <si>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</si>
  <si>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</si>
  <si>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</si>
  <si>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</si>
  <si>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</si>
  <si>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</si>
  <si>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</si>
  <si>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</si>
  <si>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</si>
  <si>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</si>
  <si>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</si>
  <si>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</si>
  <si>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</si>
  <si>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</si>
  <si>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</si>
  <si>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</si>
  <si>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</si>
  <si>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</si>
  <si>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</si>
  <si>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</si>
  <si>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</si>
  <si>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</si>
  <si>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</si>
  <si>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</si>
  <si>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</si>
  <si>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</si>
  <si>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</si>
  <si>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</si>
  <si>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</si>
  <si>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</si>
  <si>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</si>
  <si>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</si>
  <si>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</si>
  <si>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</si>
  <si>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</si>
  <si>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</si>
  <si>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</si>
  <si>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</si>
  <si>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</si>
  <si>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</si>
  <si>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</si>
  <si>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</si>
  <si>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</si>
  <si>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</si>
  <si>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</si>
  <si>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</si>
  <si>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</si>
  <si>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</si>
  <si>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</si>
  <si>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</si>
  <si>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</si>
  <si>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</si>
  <si>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</si>
  <si>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</si>
  <si>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</si>
  <si>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</si>
  <si>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</si>
  <si>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</si>
  <si>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</si>
  <si>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</si>
  <si>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</si>
  <si>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</si>
  <si>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</si>
  <si>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</si>
  <si>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</si>
  <si>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</si>
  <si>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</si>
  <si>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</si>
  <si>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</si>
  <si>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</si>
  <si>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</si>
  <si>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</si>
  <si>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</si>
  <si>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</si>
  <si>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</si>
  <si>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</si>
  <si>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</si>
  <si>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</si>
  <si>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</si>
  <si>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</si>
  <si>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</si>
  <si>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</si>
  <si>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</si>
  <si>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</si>
  <si>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</si>
  <si>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</si>
  <si>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</si>
  <si>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</si>
  <si>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</si>
  <si>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</si>
  <si>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</si>
  <si>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</si>
  <si>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</si>
  <si>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</si>
  <si>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</si>
  <si>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</si>
  <si>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</si>
  <si>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</si>
  <si>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</si>
  <si>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</si>
  <si>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</si>
  <si>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</si>
  <si>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</si>
  <si>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</si>
  <si>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</si>
  <si>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</si>
  <si>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</si>
  <si>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</si>
  <si>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</si>
  <si>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</si>
  <si>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</si>
  <si>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</si>
  <si>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</si>
  <si>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</si>
  <si>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</si>
  <si>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</si>
  <si>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</si>
  <si>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</si>
  <si>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</si>
  <si>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</si>
  <si>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</si>
  <si>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</si>
  <si>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</si>
  <si>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</si>
  <si>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</si>
  <si>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</si>
  <si>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</si>
  <si>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</si>
  <si>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</si>
  <si>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</si>
  <si>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</si>
  <si>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</si>
  <si>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</si>
  <si>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</si>
  <si>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</si>
  <si>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</si>
  <si>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</si>
  <si>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</si>
  <si>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</si>
  <si>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</si>
  <si>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</si>
  <si>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</si>
  <si>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</si>
  <si>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</si>
  <si>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</si>
  <si>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</si>
  <si>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</si>
  <si>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</si>
  <si>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</si>
  <si>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</si>
  <si>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</si>
  <si>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</si>
  <si>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</si>
  <si>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</si>
  <si>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</si>
  <si>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</si>
  <si>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</si>
  <si>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</si>
  <si>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</si>
  <si>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</si>
  <si>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</si>
  <si>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</si>
  <si>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</si>
  <si>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</si>
  <si>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</si>
  <si>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</si>
  <si>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</si>
  <si>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</si>
  <si>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</si>
  <si>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</si>
  <si>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</si>
  <si>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</si>
  <si>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</si>
  <si>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</si>
  <si>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</si>
  <si>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</si>
  <si>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</si>
  <si>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</si>
  <si>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</si>
  <si>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</si>
  <si>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</si>
  <si>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</si>
  <si>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</si>
  <si>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</si>
  <si>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</si>
  <si>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</si>
  <si>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</si>
  <si>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</si>
  <si>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</si>
  <si>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</si>
  <si>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</si>
  <si>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</si>
  <si>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</si>
  <si>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</si>
  <si>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</si>
  <si>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</si>
  <si>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</si>
  <si>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</si>
  <si>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</si>
  <si>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</si>
  <si>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</si>
  <si>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</si>
  <si>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</si>
  <si>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</si>
  <si>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</si>
  <si>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</si>
  <si>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</si>
  <si>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</si>
  <si>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</si>
  <si>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</si>
  <si>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</si>
  <si>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</si>
  <si>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</si>
  <si>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</si>
  <si>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</si>
  <si>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</si>
  <si>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</si>
  <si>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</si>
  <si>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</si>
  <si>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</si>
  <si>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</si>
  <si>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</si>
  <si>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</si>
  <si>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</si>
  <si>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</si>
  <si>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</si>
  <si>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</si>
  <si>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</si>
  <si>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</si>
  <si>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</si>
  <si>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</si>
  <si>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</si>
  <si>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</si>
  <si>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</si>
  <si>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</si>
  <si>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</si>
  <si>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</si>
  <si>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</si>
  <si>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</si>
  <si>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</si>
  <si>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</si>
  <si>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</si>
  <si>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</si>
  <si>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</si>
  <si>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</si>
  <si>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</si>
  <si>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</si>
  <si>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</si>
  <si>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</si>
  <si>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</si>
  <si>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</si>
  <si>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</si>
  <si>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</si>
  <si>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</si>
  <si>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</si>
  <si>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</si>
  <si>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</si>
  <si>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</si>
  <si>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</si>
  <si>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</si>
  <si>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</si>
  <si>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</si>
  <si>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</si>
  <si>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</si>
  <si>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</si>
  <si>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</si>
  <si>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</si>
  <si>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</si>
  <si>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</si>
  <si>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</si>
  <si>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</si>
  <si>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</si>
  <si>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</si>
  <si>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</si>
  <si>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</si>
  <si>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</si>
  <si>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</si>
  <si>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</si>
  <si>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</si>
  <si>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</si>
  <si>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</si>
  <si>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</si>
  <si>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</si>
  <si>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</si>
  <si>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</si>
  <si>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</si>
  <si>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</si>
  <si>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</si>
  <si>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</si>
  <si>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</si>
  <si>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</si>
  <si>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</si>
  <si>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</si>
  <si>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</si>
  <si>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</si>
  <si>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</si>
  <si>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</si>
  <si>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</si>
  <si>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</si>
  <si>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</si>
  <si>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</si>
  <si>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</si>
  <si>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</si>
  <si>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</si>
  <si>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</si>
  <si>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</si>
  <si>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</si>
  <si>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</si>
  <si>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</si>
  <si>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</si>
  <si>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</si>
  <si>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</si>
  <si>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</si>
  <si>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</si>
  <si>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</si>
  <si>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</si>
  <si>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</si>
  <si>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</si>
  <si>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</si>
  <si>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</si>
  <si>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</si>
  <si>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</si>
  <si>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</si>
  <si>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</si>
  <si>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</si>
  <si>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</si>
  <si>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</si>
  <si>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</si>
  <si>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</si>
  <si>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</si>
  <si>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</si>
  <si>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</si>
  <si>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</si>
  <si>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</si>
  <si>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</si>
  <si>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</si>
  <si>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</si>
  <si>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</si>
  <si>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</si>
  <si>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</si>
  <si>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</si>
  <si>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</si>
  <si>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</si>
  <si>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</si>
  <si>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</si>
  <si>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</si>
  <si>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</si>
  <si>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</si>
  <si>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</si>
  <si>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</si>
  <si>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</si>
  <si>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</si>
  <si>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</si>
  <si>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</si>
  <si>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</si>
  <si>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</si>
  <si>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</si>
  <si>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</si>
  <si>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</si>
  <si>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</si>
  <si>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</si>
  <si>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</si>
  <si>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</si>
  <si>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</si>
  <si>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</si>
  <si>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</si>
  <si>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</si>
  <si>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</si>
  <si>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</si>
  <si>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</si>
  <si>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</si>
  <si>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</si>
  <si>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</si>
  <si>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</si>
  <si>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</si>
  <si>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</si>
  <si>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</si>
  <si>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</si>
  <si>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</si>
  <si>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</si>
  <si>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</si>
  <si>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</si>
  <si>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</si>
  <si>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</si>
  <si>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</si>
  <si>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</si>
  <si>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</si>
  <si>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</si>
  <si>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</si>
  <si>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</si>
  <si>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</si>
  <si>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</si>
  <si>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</si>
  <si>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</si>
  <si>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</si>
  <si>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</si>
  <si>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</si>
  <si>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</si>
  <si>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</si>
  <si>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</si>
  <si>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</si>
  <si>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</si>
  <si>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</si>
  <si>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</si>
  <si>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</si>
  <si>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</si>
  <si>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</si>
  <si>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</si>
  <si>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</si>
  <si>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</si>
  <si>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</si>
  <si>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</si>
  <si>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</si>
  <si>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</si>
  <si>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</si>
  <si>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</si>
  <si>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</si>
  <si>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</si>
  <si>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</si>
  <si>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</si>
  <si>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</si>
  <si>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</si>
  <si>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</si>
  <si>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</si>
  <si>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</si>
  <si>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</si>
  <si>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</si>
  <si>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</si>
  <si>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</si>
  <si>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</si>
  <si>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</si>
  <si>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</si>
  <si>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</si>
  <si>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</si>
  <si>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</si>
  <si>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</si>
  <si>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</si>
  <si>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</si>
  <si>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</si>
  <si>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</si>
  <si>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</si>
  <si>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</si>
  <si>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</si>
  <si>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</si>
  <si>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</si>
  <si>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</si>
  <si>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</si>
  <si>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</si>
  <si>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</si>
  <si>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</si>
  <si>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</si>
  <si>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</si>
  <si>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</si>
  <si>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</si>
  <si>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</si>
  <si>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</si>
  <si>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</si>
  <si>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</si>
  <si>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</si>
  <si>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</si>
  <si>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</si>
  <si>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</si>
  <si>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</si>
  <si>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</si>
  <si>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</si>
  <si>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</si>
  <si>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</si>
  <si>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</si>
  <si>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</si>
  <si>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</si>
  <si>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</si>
  <si>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</si>
  <si>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</si>
  <si>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</si>
  <si>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</si>
  <si>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</si>
  <si>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</si>
  <si>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</si>
  <si>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</si>
  <si>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</si>
  <si>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</si>
  <si>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</si>
  <si>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</si>
  <si>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</si>
  <si>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</si>
  <si>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</si>
  <si>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</si>
  <si>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</si>
  <si>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</si>
  <si>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</si>
  <si>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</si>
  <si>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</si>
  <si>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</si>
  <si>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</si>
  <si>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</si>
  <si>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</si>
  <si>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</si>
  <si>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</si>
  <si>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</si>
  <si>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</si>
  <si>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</si>
  <si>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</si>
  <si>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</si>
  <si>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</si>
  <si>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</si>
  <si>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</si>
  <si>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</si>
  <si>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</si>
  <si>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</si>
  <si>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</si>
  <si>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</si>
  <si>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</si>
  <si>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</si>
  <si>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</si>
  <si>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</si>
  <si>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</si>
  <si>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</si>
  <si>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</si>
  <si>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</si>
  <si>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</si>
  <si>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</si>
  <si>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</si>
  <si>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</si>
  <si>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</si>
  <si>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</si>
  <si>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</si>
  <si>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</si>
  <si>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</si>
  <si>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</si>
  <si>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</si>
  <si>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</si>
  <si>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</si>
  <si>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</si>
  <si>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</si>
  <si>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</si>
  <si>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</si>
  <si>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</si>
  <si>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</si>
  <si>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</si>
  <si>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</si>
  <si>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</si>
  <si>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</si>
  <si>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</si>
  <si>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</si>
  <si>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</si>
  <si>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</si>
  <si>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</si>
  <si>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</si>
  <si>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</si>
  <si>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</si>
  <si>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</si>
  <si>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</si>
  <si>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</si>
  <si>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</si>
  <si>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</si>
  <si>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</si>
  <si>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</si>
  <si>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</si>
  <si>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</si>
  <si>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</si>
  <si>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</si>
  <si>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</si>
  <si>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</si>
  <si>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</si>
  <si>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</si>
  <si>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</si>
  <si>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</si>
  <si>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</si>
  <si>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</si>
  <si>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</si>
  <si>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</si>
  <si>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</si>
  <si>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</si>
  <si>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</si>
  <si>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</si>
  <si>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</si>
  <si>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</si>
  <si>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</si>
  <si>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</si>
  <si>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</si>
  <si>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</si>
  <si>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</si>
  <si>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</si>
  <si>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</si>
  <si>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</si>
  <si>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</si>
  <si>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</si>
  <si>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</si>
  <si>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</si>
  <si>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</si>
  <si>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</si>
  <si>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</si>
  <si>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</si>
  <si>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</si>
  <si>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</si>
  <si>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</si>
  <si>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</si>
  <si>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</si>
  <si>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</si>
  <si>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</si>
  <si>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</si>
  <si>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</si>
  <si>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</si>
  <si>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</si>
  <si>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</si>
  <si>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</si>
  <si>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</si>
  <si>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</si>
  <si>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</si>
  <si>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</si>
  <si>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</si>
  <si>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</si>
  <si>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</si>
  <si>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</si>
  <si>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</si>
  <si>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</si>
  <si>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</si>
  <si>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</si>
  <si>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</si>
  <si>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</si>
  <si>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</si>
  <si>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</si>
  <si>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</si>
  <si>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</si>
  <si>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</si>
  <si>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</si>
  <si>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</si>
  <si>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</si>
  <si>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</si>
  <si>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</si>
  <si>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</si>
  <si>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</si>
  <si>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</si>
  <si>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</si>
  <si>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</si>
  <si>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</si>
  <si>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</si>
  <si>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</si>
  <si>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</si>
  <si>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</si>
  <si>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</si>
  <si>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</si>
  <si>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</si>
  <si>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</si>
  <si>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</si>
  <si>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</si>
  <si>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</si>
  <si>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</si>
  <si>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</si>
  <si>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</si>
  <si>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</si>
  <si>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</si>
  <si>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</si>
  <si>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</si>
  <si>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</si>
  <si>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</si>
  <si>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</si>
  <si>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</si>
  <si>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</si>
  <si>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</si>
  <si>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</si>
  <si>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</si>
  <si>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</si>
  <si>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</si>
  <si>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</si>
  <si>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</si>
  <si>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</si>
  <si>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</si>
  <si>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</si>
  <si>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</si>
  <si>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</si>
  <si>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</si>
  <si>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</si>
  <si>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</si>
  <si>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</si>
  <si>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</si>
  <si>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</si>
  <si>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</si>
  <si>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</si>
  <si>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</si>
  <si>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</si>
  <si>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</si>
  <si>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</si>
  <si>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</si>
  <si>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</si>
  <si>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</si>
  <si>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</si>
  <si>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</si>
  <si>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</si>
  <si>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</si>
  <si>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</si>
  <si>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</si>
  <si>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</si>
  <si>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</si>
  <si>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</si>
  <si>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</si>
  <si>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</si>
  <si>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</si>
  <si>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</si>
  <si>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</si>
  <si>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</si>
  <si>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</si>
  <si>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</si>
  <si>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</si>
  <si>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</si>
  <si>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</si>
  <si>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</si>
  <si>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</si>
  <si>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</si>
  <si>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</si>
  <si>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</si>
  <si>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</si>
  <si>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</si>
  <si>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</si>
  <si>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</si>
  <si>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</si>
  <si>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</si>
  <si>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</si>
  <si>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</si>
  <si>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</si>
  <si>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</si>
  <si>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</si>
  <si>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</si>
  <si>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</si>
  <si>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</si>
  <si>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</si>
  <si>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</si>
  <si>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</si>
  <si>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</si>
  <si>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</si>
  <si>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</si>
  <si>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</si>
  <si>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</si>
  <si>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</si>
  <si>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</si>
  <si>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</si>
  <si>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</si>
  <si>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</si>
  <si>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</si>
  <si>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</si>
  <si>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</si>
  <si>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</si>
  <si>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</si>
  <si>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</si>
  <si>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</si>
  <si>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</si>
  <si>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</si>
  <si>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</si>
  <si>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</si>
  <si>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</si>
  <si>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</si>
  <si>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</si>
  <si>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</si>
  <si>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</si>
  <si>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</si>
  <si>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</si>
  <si>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</si>
  <si>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</si>
  <si>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</si>
  <si>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</si>
  <si>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</si>
  <si>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</si>
  <si>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</si>
  <si>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</si>
  <si>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</si>
  <si>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</si>
  <si>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</si>
  <si>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</si>
  <si>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</si>
  <si>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</si>
  <si>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</si>
  <si>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</si>
  <si>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</si>
  <si>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</si>
  <si>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</si>
  <si>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</si>
  <si>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</si>
  <si>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</si>
  <si>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</si>
  <si>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</si>
  <si>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</si>
  <si>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</si>
  <si>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</si>
  <si>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</si>
  <si>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</si>
  <si>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</si>
  <si>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</si>
  <si>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</si>
  <si>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</si>
  <si>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</si>
  <si>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</si>
  <si>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</si>
  <si>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</si>
  <si>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</si>
  <si>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</si>
  <si>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</si>
  <si>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</si>
  <si>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</si>
  <si>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</si>
  <si>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</si>
  <si>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</si>
  <si>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</si>
  <si>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</si>
  <si>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</si>
  <si>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</si>
  <si>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</si>
  <si>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</si>
  <si>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</si>
  <si>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</si>
  <si>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</si>
  <si>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</si>
  <si>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</si>
  <si>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</si>
  <si>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</si>
  <si>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</si>
  <si>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</si>
  <si>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</si>
  <si>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</si>
  <si>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</si>
  <si>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</si>
  <si>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</si>
  <si>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</si>
  <si>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</si>
  <si>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</si>
  <si>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</si>
  <si>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</si>
  <si>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</si>
  <si>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</si>
  <si>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</si>
  <si>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</si>
  <si>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</si>
  <si>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</si>
  <si>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</si>
  <si>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</si>
  <si>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</si>
  <si>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</si>
  <si>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</si>
  <si>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</si>
  <si>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</si>
  <si>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</si>
  <si>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</si>
  <si>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</si>
  <si>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</si>
  <si>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</si>
  <si>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</si>
  <si>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</si>
  <si>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</si>
  <si>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</si>
  <si>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</si>
  <si>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</si>
  <si>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</si>
  <si>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</si>
  <si>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</si>
  <si>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</si>
  <si>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</si>
  <si>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</si>
  <si>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</si>
  <si>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</si>
  <si>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</si>
  <si>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</si>
  <si>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</si>
  <si>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</si>
  <si>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</si>
  <si>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</si>
  <si>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</si>
  <si>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</si>
  <si>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</si>
  <si>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</si>
  <si>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</si>
  <si>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</si>
  <si>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</si>
  <si>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</si>
  <si>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</si>
  <si>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</si>
  <si>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</si>
  <si>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</si>
  <si>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</si>
  <si>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</si>
  <si>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</si>
  <si>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</si>
  <si>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</si>
  <si>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</si>
  <si>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</si>
  <si>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</si>
  <si>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</si>
  <si>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</si>
  <si>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</si>
  <si>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</si>
  <si>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</si>
  <si>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</si>
  <si>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</si>
  <si>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</si>
  <si>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</si>
  <si>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</si>
  <si>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</si>
  <si>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</si>
  <si>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</si>
  <si>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</si>
  <si>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</si>
  <si>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</si>
  <si>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</si>
  <si>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</si>
  <si>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</si>
  <si>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</si>
  <si>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</si>
  <si>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</si>
  <si>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</si>
  <si>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</si>
  <si>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</si>
  <si>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</si>
  <si>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</si>
  <si>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</si>
  <si>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</si>
  <si>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</si>
  <si>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</si>
  <si>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</si>
  <si>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</si>
  <si>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</si>
  <si>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</si>
  <si>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</si>
  <si>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</si>
  <si>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</si>
  <si>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</si>
  <si>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</si>
  <si>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</si>
  <si>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</si>
  <si>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</si>
  <si>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</si>
  <si>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</si>
  <si>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</si>
  <si>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</si>
  <si>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</si>
  <si>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</si>
  <si>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</si>
  <si>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</si>
  <si>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</si>
  <si>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</si>
  <si>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</si>
  <si>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</si>
  <si>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</si>
  <si>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</si>
  <si>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</si>
  <si>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</si>
  <si>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</si>
  <si>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</si>
  <si>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</si>
  <si>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</si>
  <si>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</si>
  <si>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</si>
  <si>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</si>
  <si>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</si>
  <si>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</si>
  <si>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</si>
  <si>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</si>
  <si>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</si>
  <si>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</si>
  <si>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</si>
  <si>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</si>
  <si>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</si>
  <si>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</si>
  <si>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</si>
  <si>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</si>
  <si>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</si>
  <si>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</si>
  <si>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</si>
  <si>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</si>
  <si>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</si>
  <si>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</si>
  <si>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</si>
  <si>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</si>
  <si>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</si>
  <si>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</si>
  <si>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</si>
  <si>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</si>
  <si>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</si>
  <si>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</si>
  <si>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</si>
  <si>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</si>
  <si>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</si>
  <si>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</si>
  <si>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</si>
  <si>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</si>
  <si>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</si>
  <si>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</si>
  <si>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</si>
  <si>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</si>
  <si>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</si>
  <si>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</si>
  <si>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</si>
  <si>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</si>
  <si>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</si>
  <si>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</si>
  <si>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</si>
  <si>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</si>
  <si>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</si>
  <si>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</si>
  <si>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</si>
  <si>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</si>
  <si>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</si>
  <si>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</si>
  <si>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</si>
  <si>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</si>
  <si>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</si>
  <si>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</si>
  <si>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</si>
  <si>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</si>
  <si>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</si>
  <si>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</si>
  <si>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</si>
  <si>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</si>
  <si>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</si>
  <si>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</si>
  <si>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</si>
  <si>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</si>
  <si>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</si>
  <si>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</si>
  <si>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</si>
  <si>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</si>
  <si>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</si>
  <si>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</si>
  <si>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</si>
  <si>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</si>
  <si>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</si>
  <si>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</si>
  <si>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</si>
  <si>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</si>
  <si>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</si>
  <si>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</si>
  <si>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</si>
  <si>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</si>
  <si>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</si>
  <si>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</si>
  <si>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</si>
  <si>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</si>
  <si>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</si>
  <si>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</si>
  <si>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</si>
  <si>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</si>
  <si>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</si>
  <si>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</si>
  <si>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</si>
  <si>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</si>
  <si>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</si>
  <si>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</si>
  <si>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</si>
  <si>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</si>
  <si>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</si>
  <si>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</si>
  <si>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</si>
  <si>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</si>
  <si>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</si>
  <si>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</si>
  <si>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</si>
  <si>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</si>
  <si>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</si>
  <si>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</si>
  <si>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</si>
  <si>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</si>
  <si>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</si>
  <si>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</si>
  <si>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</si>
  <si>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</si>
  <si>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</si>
  <si>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</si>
  <si>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</si>
  <si>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</si>
  <si>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</si>
  <si>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</si>
  <si>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</si>
  <si>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</si>
  <si>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</si>
  <si>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</si>
  <si>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</si>
  <si>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</si>
  <si>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</si>
  <si>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</si>
  <si>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</si>
  <si>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</si>
  <si>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</si>
  <si>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</si>
  <si>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</si>
  <si>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</si>
  <si>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</si>
  <si>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</si>
  <si>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</si>
  <si>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</si>
  <si>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</si>
  <si>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</si>
  <si>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</si>
  <si>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</si>
  <si>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</si>
  <si>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</si>
  <si>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</si>
  <si>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</si>
  <si>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</si>
  <si>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</si>
  <si>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</si>
  <si>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</si>
  <si>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</si>
  <si>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</si>
  <si>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</si>
  <si>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</si>
  <si>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</si>
  <si>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</si>
  <si>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</si>
  <si>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</si>
  <si>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</si>
  <si>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</si>
  <si>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</si>
  <si>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</si>
  <si>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</si>
  <si>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</si>
  <si>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</si>
  <si>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</si>
  <si>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</si>
  <si>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</si>
  <si>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</si>
  <si>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</si>
  <si>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</si>
  <si>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</si>
  <si>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</si>
  <si>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</si>
  <si>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</si>
  <si>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</si>
  <si>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</si>
  <si>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</si>
  <si>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</si>
  <si>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</si>
  <si>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</si>
  <si>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</si>
  <si>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</si>
  <si>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</si>
  <si>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</si>
  <si>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</si>
  <si>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</si>
  <si>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</si>
  <si>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</si>
  <si>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</si>
  <si>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</si>
  <si>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</si>
  <si>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</si>
  <si>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</si>
  <si>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</si>
  <si>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</si>
  <si>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</si>
  <si>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</si>
  <si>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</si>
  <si>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</si>
  <si>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</si>
  <si>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</si>
  <si>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</si>
  <si>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</si>
  <si>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</si>
  <si>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</si>
  <si>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</si>
  <si>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</si>
  <si>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</si>
  <si>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</si>
  <si>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</si>
  <si>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</si>
  <si>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</si>
  <si>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</si>
  <si>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</si>
  <si>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</si>
  <si>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</si>
  <si>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</si>
  <si>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</si>
  <si>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</si>
  <si>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</si>
  <si>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</si>
  <si>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</si>
  <si>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</si>
  <si>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</si>
  <si>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</si>
  <si>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</si>
  <si>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</si>
  <si>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</si>
  <si>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</si>
  <si>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</si>
  <si>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</si>
  <si>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</si>
  <si>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</si>
  <si>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</si>
  <si>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</si>
  <si>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</si>
  <si>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</si>
  <si>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</si>
  <si>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</si>
  <si>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</si>
  <si>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</si>
  <si>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</si>
  <si>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</si>
  <si>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</si>
  <si>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</si>
  <si>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</si>
  <si>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</si>
  <si>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</si>
  <si>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</si>
  <si>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</si>
  <si>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</si>
  <si>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</si>
  <si>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</si>
  <si>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</si>
  <si>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</si>
  <si>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</si>
  <si>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</si>
  <si>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</si>
  <si>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</si>
  <si>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</si>
  <si>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</si>
  <si>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</si>
  <si>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</si>
  <si>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</si>
  <si>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</si>
  <si>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</si>
  <si>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</si>
  <si>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</si>
  <si>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</si>
  <si>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</si>
  <si>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</si>
  <si>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</si>
  <si>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</si>
  <si>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</si>
  <si>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</si>
  <si>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</si>
  <si>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</si>
  <si>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</si>
  <si>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</si>
  <si>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</si>
  <si>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</si>
  <si>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</si>
  <si>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</si>
  <si>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</si>
  <si>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</si>
  <si>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</si>
  <si>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</si>
  <si>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</si>
  <si>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</si>
  <si>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</si>
  <si>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</si>
  <si>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</si>
  <si>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</si>
  <si>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</si>
  <si>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</si>
  <si>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</si>
  <si>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</si>
  <si>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</si>
  <si>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</si>
  <si>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</si>
  <si>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</si>
  <si>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</si>
  <si>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</si>
  <si>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</si>
  <si>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</si>
  <si>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</si>
  <si>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</si>
  <si>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</si>
  <si>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</si>
  <si>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</si>
  <si>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</si>
  <si>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</si>
  <si>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</si>
  <si>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</si>
  <si>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</si>
  <si>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</si>
  <si>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</si>
  <si>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</si>
  <si>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</si>
  <si>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</si>
  <si>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</si>
  <si>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</si>
  <si>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</si>
  <si>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</si>
  <si>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</si>
  <si>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</si>
  <si>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</si>
  <si>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</si>
  <si>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</si>
  <si>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</si>
  <si>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</si>
  <si>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</si>
  <si>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</si>
  <si>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</si>
  <si>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</si>
  <si>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</si>
  <si>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</si>
  <si>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</si>
  <si>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</si>
  <si>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</si>
  <si>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</si>
  <si>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</si>
  <si>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</si>
  <si>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</si>
  <si>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</si>
  <si>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</si>
  <si>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</si>
  <si>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</si>
  <si>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</si>
  <si>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</si>
  <si>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</si>
  <si>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</si>
  <si>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</si>
  <si>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</si>
  <si>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</si>
  <si>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</si>
  <si>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</si>
  <si>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</si>
  <si>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</si>
  <si>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</si>
  <si>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</si>
  <si>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</si>
  <si>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</si>
  <si>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</si>
  <si>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</si>
  <si>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</si>
  <si>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</si>
  <si>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</si>
  <si>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</si>
  <si>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</si>
  <si>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</si>
  <si>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</si>
  <si>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</si>
  <si>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</si>
  <si>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</si>
  <si>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</si>
  <si>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</si>
  <si>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</si>
  <si>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</si>
  <si>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</si>
  <si>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</si>
  <si>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</si>
  <si>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</si>
  <si>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</si>
  <si>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</si>
  <si>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</si>
  <si>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</si>
  <si>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</si>
  <si>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</si>
  <si>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</si>
  <si>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</si>
  <si>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</si>
  <si>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</si>
  <si>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</si>
  <si>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</si>
  <si>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</si>
  <si>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</si>
  <si>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</si>
  <si>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</si>
  <si>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</si>
  <si>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</si>
  <si>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</si>
  <si>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</si>
  <si>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</si>
  <si>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</si>
  <si>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</si>
  <si>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</si>
  <si>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</si>
  <si>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</si>
  <si>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</si>
  <si>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</si>
  <si>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</si>
  <si>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</si>
  <si>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</si>
  <si>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</si>
  <si>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</si>
  <si>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</si>
  <si>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</si>
  <si>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</si>
  <si>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</si>
  <si>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</si>
  <si>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</si>
  <si>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</si>
  <si>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</si>
  <si>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</si>
  <si>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</si>
  <si>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</si>
  <si>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</si>
  <si>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</si>
  <si>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</si>
  <si>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</si>
  <si>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</si>
  <si>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</si>
  <si>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</si>
  <si>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</si>
  <si>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</si>
  <si>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</si>
  <si>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</si>
  <si>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</si>
  <si>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</si>
  <si>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</si>
  <si>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</si>
  <si>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</si>
  <si>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</si>
  <si>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</si>
  <si>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</si>
  <si>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</si>
  <si>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</si>
  <si>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</si>
  <si>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</si>
  <si>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</si>
  <si>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</si>
  <si>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</si>
  <si>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</si>
  <si>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</si>
  <si>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</si>
  <si>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</si>
  <si>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</si>
  <si>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</si>
  <si>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</si>
  <si>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</si>
  <si>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</si>
  <si>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</si>
  <si>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</si>
  <si>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</si>
  <si>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</si>
  <si>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</si>
  <si>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</si>
  <si>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</si>
  <si>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</si>
  <si>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</si>
  <si>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</si>
  <si>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</si>
  <si>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</si>
  <si>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</si>
  <si>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</si>
  <si>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</si>
  <si>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</si>
  <si>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</si>
  <si>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</si>
  <si>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</si>
  <si>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</si>
  <si>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</si>
  <si>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</si>
  <si>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</si>
  <si>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</si>
  <si>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</si>
  <si>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</si>
  <si>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</si>
  <si>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</si>
  <si>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</si>
  <si>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</si>
  <si>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</si>
  <si>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</si>
  <si>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</si>
  <si>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</si>
  <si>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</si>
  <si>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</si>
  <si>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</si>
  <si>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</si>
  <si>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</si>
  <si>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</si>
  <si>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</si>
  <si>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</si>
  <si>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</si>
  <si>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</si>
  <si>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</si>
  <si>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</si>
  <si>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</si>
  <si>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</si>
  <si>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</si>
  <si>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</si>
  <si>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</si>
  <si>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</si>
  <si>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</si>
  <si>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</si>
  <si>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</si>
  <si>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</si>
  <si>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</si>
  <si>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</si>
  <si>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</si>
  <si>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</si>
  <si>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</si>
  <si>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</si>
  <si>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</si>
  <si>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</si>
  <si>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</si>
  <si>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</si>
  <si>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</si>
  <si>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</si>
  <si>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</si>
  <si>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</si>
  <si>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</si>
  <si>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</si>
  <si>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</si>
  <si>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</si>
  <si>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</si>
  <si>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</si>
  <si>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</si>
  <si>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</si>
  <si>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</si>
  <si>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</si>
  <si>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</si>
  <si>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</si>
  <si>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</si>
  <si>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</si>
  <si>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</si>
  <si>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</si>
  <si>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</si>
  <si>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</si>
  <si>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</si>
  <si>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</si>
  <si>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</si>
  <si>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</si>
  <si>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</si>
  <si>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</si>
  <si>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</si>
  <si>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</si>
  <si>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</si>
  <si>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</si>
  <si>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</si>
  <si>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</si>
  <si>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</si>
  <si>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</si>
  <si>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</si>
  <si>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</si>
  <si>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</si>
  <si>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</si>
  <si>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</si>
  <si>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</si>
  <si>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</si>
  <si>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</si>
  <si>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</si>
  <si>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</si>
  <si>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</si>
  <si>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</si>
  <si>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</si>
  <si>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</si>
  <si>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</si>
  <si>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</si>
  <si>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</si>
  <si>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</si>
  <si>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</si>
  <si>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</si>
  <si>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</si>
  <si>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</si>
  <si>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</si>
  <si>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</si>
  <si>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</si>
  <si>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</si>
  <si>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</si>
  <si>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</si>
  <si>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</si>
  <si>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</si>
  <si>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</si>
  <si>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</si>
  <si>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</si>
  <si>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</si>
  <si>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</si>
  <si>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</si>
  <si>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</si>
  <si>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</si>
  <si>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</si>
  <si>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</si>
  <si>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</si>
  <si>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</si>
  <si>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</si>
  <si>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</si>
  <si>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</si>
  <si>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</si>
  <si>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</si>
  <si>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</si>
  <si>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</si>
  <si>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</si>
  <si>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</si>
  <si>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</si>
  <si>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</si>
  <si>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</si>
  <si>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</si>
  <si>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</si>
  <si>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</si>
  <si>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</si>
  <si>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</si>
  <si>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</si>
  <si>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</si>
  <si>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</si>
  <si>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</si>
  <si>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</si>
  <si>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</si>
  <si>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</si>
  <si>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</si>
  <si>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</si>
  <si>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</si>
  <si>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</si>
  <si>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</si>
  <si>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</si>
  <si>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</si>
  <si>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</si>
  <si>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</si>
  <si>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</si>
  <si>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</si>
  <si>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</si>
  <si>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</si>
  <si>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</si>
  <si>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</si>
  <si>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</si>
  <si>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</si>
  <si>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</si>
  <si>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</si>
  <si>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</si>
  <si>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</si>
  <si>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</si>
  <si>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</si>
  <si>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</si>
  <si>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</si>
  <si>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</si>
  <si>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</si>
  <si>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</si>
  <si>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</si>
  <si>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</si>
  <si>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</si>
  <si>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</si>
  <si>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</si>
  <si>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</si>
  <si>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</si>
  <si>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</si>
  <si>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</si>
  <si>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</si>
  <si>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</si>
  <si>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</si>
  <si>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</si>
  <si>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</si>
  <si>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</si>
  <si>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</si>
  <si>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</si>
  <si>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</si>
  <si>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</si>
  <si>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</si>
  <si>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</si>
  <si>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</si>
  <si>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</si>
  <si>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</si>
  <si>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</si>
  <si>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</si>
  <si>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</si>
  <si>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</si>
  <si>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</si>
  <si>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</si>
  <si>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</si>
  <si>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</si>
  <si>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</si>
  <si>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</si>
  <si>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</si>
  <si>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</si>
  <si>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</si>
  <si>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</si>
  <si>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</si>
  <si>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</si>
  <si>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</si>
  <si>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</si>
  <si>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</si>
  <si>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</si>
  <si>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</si>
  <si>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</si>
  <si>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</si>
  <si>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</si>
  <si>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</si>
  <si>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</si>
  <si>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</si>
  <si>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</si>
  <si>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</si>
  <si>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</si>
  <si>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</si>
  <si>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</si>
  <si>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</si>
  <si>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</si>
  <si>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</si>
  <si>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</si>
  <si>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</si>
  <si>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</si>
  <si>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</si>
  <si>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</si>
  <si>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</si>
  <si>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</si>
  <si>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</si>
  <si>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</si>
  <si>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</si>
  <si>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</si>
  <si>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</si>
  <si>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</si>
  <si>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</si>
  <si>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</si>
  <si>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</si>
  <si>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</si>
  <si>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</si>
  <si>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</si>
  <si>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</si>
  <si>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</si>
  <si>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</si>
  <si>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</si>
  <si>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</si>
  <si>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</si>
  <si>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</si>
  <si>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</si>
  <si>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</si>
  <si>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</si>
  <si>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</si>
  <si>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</si>
  <si>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</si>
  <si>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</si>
  <si>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</si>
  <si>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</si>
  <si>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</si>
  <si>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</si>
  <si>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</si>
  <si>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</si>
  <si>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</si>
  <si>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</si>
  <si>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</si>
  <si>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</si>
  <si>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</si>
  <si>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</si>
  <si>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</si>
  <si>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</si>
  <si>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</si>
  <si>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</si>
  <si>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</si>
  <si>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</si>
  <si>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</si>
  <si>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</si>
  <si>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</si>
  <si>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</si>
  <si>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</si>
  <si>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</si>
  <si>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</si>
  <si>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</si>
  <si>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</si>
  <si>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</si>
  <si>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</si>
  <si>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</si>
  <si>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</si>
  <si>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</si>
  <si>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</si>
  <si>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</si>
  <si>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</si>
  <si>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</si>
  <si>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</si>
  <si>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</si>
  <si>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</si>
  <si>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</si>
  <si>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</si>
  <si>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</si>
  <si>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</si>
  <si>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</si>
  <si>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</si>
  <si>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</si>
  <si>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</si>
  <si>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</si>
  <si>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</si>
  <si>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</si>
  <si>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</si>
  <si>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</si>
  <si>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</si>
  <si>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</si>
  <si>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</si>
  <si>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</si>
  <si>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</si>
  <si>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</si>
  <si>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</si>
  <si>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</si>
  <si>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</si>
  <si>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</si>
  <si>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</si>
  <si>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</si>
  <si>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</si>
  <si>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</si>
  <si>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</si>
  <si>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</si>
  <si>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</si>
  <si>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</si>
  <si>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</si>
  <si>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</si>
  <si>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</si>
  <si>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</si>
  <si>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</si>
  <si>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</si>
  <si>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</si>
  <si>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</si>
  <si>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</si>
  <si>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</si>
  <si>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</si>
  <si>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</si>
  <si>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</si>
  <si>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</si>
  <si>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</si>
  <si>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</si>
  <si>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</si>
  <si>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</si>
  <si>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</si>
  <si>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</si>
  <si>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</si>
  <si>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</si>
  <si>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</si>
  <si>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</si>
  <si>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</si>
  <si>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</si>
  <si>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</si>
  <si>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</si>
  <si>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</si>
  <si>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</si>
  <si>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</si>
  <si>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</si>
  <si>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</si>
  <si>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</si>
  <si>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</si>
  <si>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</si>
  <si>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</si>
  <si>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</si>
  <si>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</si>
  <si>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</si>
  <si>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</si>
  <si>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</si>
  <si>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</si>
  <si>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</si>
  <si>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</si>
  <si>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</si>
  <si>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</si>
  <si>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</si>
  <si>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</si>
  <si>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</si>
  <si>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</si>
  <si>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</si>
  <si>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</si>
  <si>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</si>
  <si>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</si>
  <si>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</si>
  <si>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</si>
  <si>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</si>
  <si>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</si>
  <si>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</si>
  <si>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</si>
  <si>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</si>
  <si>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</si>
  <si>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</si>
  <si>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</si>
  <si>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</si>
  <si>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</si>
  <si>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</si>
  <si>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</si>
  <si>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</si>
  <si>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</si>
  <si>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</si>
  <si>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</si>
  <si>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</si>
  <si>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</si>
  <si>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</si>
  <si>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</si>
  <si>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</si>
  <si>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</si>
  <si>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</si>
  <si>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</si>
  <si>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</si>
  <si>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</si>
  <si>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</si>
  <si>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</si>
  <si>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</si>
  <si>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</si>
  <si>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</si>
  <si>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</si>
  <si>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</si>
  <si>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</si>
  <si>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</si>
  <si>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</si>
  <si>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</si>
  <si>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</si>
  <si>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</si>
  <si>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</si>
  <si>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</si>
  <si>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</si>
  <si>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</si>
  <si>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</si>
  <si>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</si>
  <si>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</si>
  <si>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</si>
  <si>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</si>
  <si>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</si>
  <si>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</si>
  <si>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</si>
  <si>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</si>
  <si>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</si>
  <si>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</si>
  <si>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</si>
  <si>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</si>
  <si>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</si>
  <si>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</si>
  <si>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</si>
  <si>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</si>
  <si>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</si>
  <si>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</si>
  <si>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</si>
  <si>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</si>
  <si>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</si>
  <si>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</si>
  <si>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</si>
  <si>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</si>
  <si>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</si>
  <si>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</si>
  <si>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</si>
  <si>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</si>
  <si>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</si>
  <si>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</si>
  <si>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</si>
  <si>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</si>
  <si>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</si>
  <si>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</si>
  <si>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</si>
  <si>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</si>
  <si>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</si>
  <si>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</si>
  <si>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</si>
  <si>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</si>
  <si>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</si>
  <si>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</si>
  <si>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</si>
  <si>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</si>
  <si>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</si>
  <si>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</si>
  <si>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</si>
  <si>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</si>
  <si>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</si>
  <si>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</si>
  <si>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</si>
  <si>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</si>
  <si>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</si>
  <si>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</si>
  <si>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</si>
  <si>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</si>
  <si>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</si>
  <si>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</si>
  <si>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</si>
  <si>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</si>
  <si>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</si>
  <si>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</si>
  <si>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</si>
  <si>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</si>
  <si>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</si>
  <si>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</si>
  <si>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</si>
  <si>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</si>
  <si>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</si>
  <si>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</si>
  <si>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</si>
  <si>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</si>
  <si>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</si>
  <si>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</si>
  <si>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</si>
  <si>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</si>
  <si>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</si>
  <si>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</si>
  <si>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</si>
  <si>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</si>
  <si>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</si>
  <si>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</si>
  <si>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</si>
  <si>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</si>
  <si>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</si>
  <si>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</si>
  <si>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</si>
  <si>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</si>
  <si>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</si>
  <si>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</si>
  <si>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</si>
  <si>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</si>
  <si>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</si>
  <si>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</si>
  <si>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</si>
  <si>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</si>
  <si>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</si>
  <si>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</si>
  <si>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</si>
  <si>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</si>
  <si>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</si>
  <si>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</si>
  <si>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</si>
  <si>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</si>
  <si>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</si>
  <si>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</si>
  <si>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</si>
  <si>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</si>
  <si>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</si>
  <si>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</si>
  <si>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</si>
  <si>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</si>
  <si>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</si>
  <si>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</si>
  <si>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</si>
  <si>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</si>
  <si>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</si>
  <si>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</si>
  <si>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</si>
  <si>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</si>
  <si>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</si>
  <si>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</si>
  <si>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</si>
  <si>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</si>
  <si>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</si>
  <si>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</si>
  <si>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</si>
  <si>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</si>
  <si>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</si>
  <si>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</si>
  <si>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</si>
  <si>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</si>
  <si>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</si>
  <si>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</si>
  <si>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</si>
  <si>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</si>
  <si>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</si>
  <si>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</si>
  <si>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</si>
  <si>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</si>
  <si>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</si>
  <si>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</si>
  <si>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</si>
  <si>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</si>
  <si>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</si>
  <si>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</si>
  <si>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</si>
  <si>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</si>
  <si>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</si>
  <si>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</si>
  <si>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</si>
  <si>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</si>
  <si>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</si>
  <si>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</si>
  <si>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</si>
  <si>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</si>
  <si>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</si>
  <si>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</si>
  <si>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</si>
  <si>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</si>
  <si>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</si>
  <si>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</si>
  <si>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</si>
  <si>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</si>
  <si>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</si>
  <si>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</si>
  <si>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</si>
  <si>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</si>
  <si>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</si>
  <si>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</si>
  <si>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</si>
  <si>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</si>
  <si>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</si>
  <si>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</si>
  <si>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</si>
  <si>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</si>
  <si>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</si>
  <si>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</si>
  <si>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</si>
  <si>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</si>
  <si>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</si>
  <si>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</si>
  <si>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</si>
  <si>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</si>
  <si>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</si>
  <si>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</si>
  <si>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</si>
  <si>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</si>
  <si>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</si>
  <si>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</si>
  <si>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</si>
  <si>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</si>
  <si>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</si>
  <si>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</si>
  <si>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</si>
  <si>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</si>
  <si>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</si>
  <si>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</si>
  <si>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</si>
  <si>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</si>
  <si>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</si>
  <si>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</si>
  <si>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</si>
  <si>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</si>
  <si>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</si>
  <si>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</si>
  <si>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</si>
  <si>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</si>
  <si>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</si>
  <si>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</si>
  <si>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</si>
  <si>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</si>
  <si>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</si>
  <si>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</si>
  <si>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</si>
  <si>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</si>
  <si>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</si>
  <si>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</si>
  <si>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</si>
  <si>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</si>
  <si>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</si>
  <si>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</si>
  <si>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</si>
  <si>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</si>
  <si>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</si>
  <si>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</si>
  <si>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</si>
  <si>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</si>
  <si>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</si>
  <si>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</si>
  <si>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</si>
  <si>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</si>
  <si>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</si>
  <si>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</si>
  <si>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</si>
  <si>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</si>
  <si>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</si>
  <si>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</si>
  <si>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</si>
  <si>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</si>
  <si>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</si>
  <si>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</si>
  <si>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</si>
  <si>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</si>
  <si>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</si>
  <si>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</si>
  <si>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</si>
  <si>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</si>
  <si>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</si>
  <si>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</si>
  <si>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</si>
  <si>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</si>
  <si>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</si>
  <si>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</si>
  <si>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</si>
  <si>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</si>
  <si>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</si>
  <si>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</si>
  <si>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</si>
  <si>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</si>
  <si>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</si>
  <si>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</si>
  <si>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</si>
  <si>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</si>
  <si>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</si>
  <si>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</si>
  <si>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</si>
  <si>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</si>
  <si>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</si>
  <si>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</si>
  <si>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</si>
  <si>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</si>
  <si>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</si>
  <si>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</si>
  <si>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</si>
  <si>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</si>
  <si>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</si>
  <si>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</si>
  <si>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</si>
  <si>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</si>
  <si>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</si>
  <si>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</si>
  <si>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</si>
  <si>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</si>
  <si>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</si>
  <si>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</si>
  <si>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</si>
  <si>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</si>
  <si>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</si>
  <si>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</si>
  <si>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</si>
  <si>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</si>
  <si>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</si>
  <si>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</si>
  <si>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</si>
  <si>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</si>
  <si>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</si>
  <si>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</si>
  <si>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</si>
  <si>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</si>
  <si>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</si>
  <si>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</si>
  <si>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</si>
  <si>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</si>
  <si>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</si>
  <si>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</si>
  <si>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</si>
  <si>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</si>
  <si>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</si>
  <si>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</si>
  <si>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</si>
  <si>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</si>
  <si>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</si>
  <si>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</si>
  <si>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</si>
  <si>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</si>
  <si>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</si>
  <si>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</si>
  <si>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</si>
  <si>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</si>
  <si>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</si>
  <si>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</si>
  <si>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</si>
  <si>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</si>
  <si>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</si>
  <si>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</si>
  <si>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</si>
  <si>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</si>
  <si>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</si>
  <si>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</si>
  <si>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</si>
  <si>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</si>
  <si>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</si>
  <si>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</si>
  <si>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</si>
  <si>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</si>
  <si>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</si>
  <si>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</si>
  <si>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</si>
  <si>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</si>
  <si>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</si>
  <si>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</si>
  <si>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</si>
  <si>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</si>
  <si>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</si>
  <si>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</si>
  <si>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</si>
  <si>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</si>
  <si>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</si>
  <si>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</si>
  <si>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</si>
  <si>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</si>
  <si>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</si>
  <si>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</si>
  <si>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</si>
  <si>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</si>
  <si>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</si>
  <si>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</si>
  <si>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</si>
  <si>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</si>
  <si>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</si>
  <si>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</si>
  <si>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</si>
  <si>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</si>
  <si>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</si>
  <si>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</si>
  <si>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</si>
  <si>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</si>
  <si>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</si>
  <si>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</si>
  <si>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</si>
  <si>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</si>
  <si>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</si>
  <si>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</si>
  <si>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</si>
  <si>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</si>
  <si>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</si>
  <si>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</si>
  <si>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</si>
  <si>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</si>
  <si>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</si>
  <si>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</si>
  <si>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</si>
  <si>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</si>
  <si>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</si>
  <si>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</si>
  <si>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</si>
  <si>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</si>
  <si>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</si>
  <si>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</si>
  <si>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</si>
  <si>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</si>
  <si>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</si>
  <si>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</si>
  <si>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</si>
  <si>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</si>
  <si>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</si>
  <si>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</si>
  <si>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</si>
  <si>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</si>
  <si>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</si>
  <si>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</si>
  <si>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</si>
  <si>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</si>
  <si>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</si>
  <si>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</si>
  <si>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</si>
  <si>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</si>
  <si>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</si>
  <si>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</si>
  <si>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</si>
  <si>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</si>
  <si>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</si>
  <si>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</si>
  <si>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</si>
  <si>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</si>
  <si>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</si>
  <si>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</si>
  <si>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</si>
  <si>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</si>
  <si>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</si>
  <si>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</si>
  <si>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</si>
  <si>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</si>
  <si>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</si>
  <si>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</si>
  <si>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</si>
  <si>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</si>
  <si>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</si>
  <si>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</si>
  <si>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</si>
  <si>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</si>
  <si>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</si>
  <si>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</si>
  <si>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</si>
  <si>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</si>
  <si>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</si>
  <si>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</si>
  <si>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</si>
  <si>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</si>
  <si>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</si>
  <si>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</si>
  <si>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</si>
  <si>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</si>
  <si>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</si>
  <si>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</si>
  <si>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</si>
  <si>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</si>
  <si>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</si>
  <si>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</si>
  <si>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</si>
  <si>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</si>
  <si>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</si>
  <si>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</si>
  <si>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</si>
  <si>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</si>
  <si>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</si>
  <si>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</si>
  <si>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</si>
  <si>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</si>
  <si>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</si>
  <si>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</si>
  <si>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</si>
  <si>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</si>
  <si>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</si>
  <si>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</si>
  <si>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</si>
  <si>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</si>
  <si>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</si>
  <si>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</si>
  <si>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</si>
  <si>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</si>
  <si>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</si>
  <si>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</si>
  <si>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</si>
  <si>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</si>
  <si>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</si>
  <si>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</si>
  <si>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</si>
  <si>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</si>
  <si>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</si>
  <si>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</si>
  <si>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</si>
  <si>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</si>
  <si>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</si>
  <si>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</si>
  <si>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</si>
  <si>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</si>
  <si>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</si>
  <si>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</si>
  <si>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</si>
  <si>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</si>
  <si>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</si>
  <si>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</si>
  <si>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</si>
  <si>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</si>
  <si>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</si>
  <si>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</si>
  <si>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</si>
  <si>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</si>
  <si>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</si>
  <si>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</si>
  <si>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</si>
  <si>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</si>
  <si>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</si>
  <si>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</si>
  <si>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</si>
  <si>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</si>
  <si>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</si>
  <si>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</si>
  <si>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</si>
  <si>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</si>
  <si>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</si>
  <si>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</si>
  <si>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</si>
  <si>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</si>
  <si>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</si>
  <si>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</si>
  <si>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</si>
  <si>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</si>
  <si>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</si>
  <si>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</si>
  <si>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</si>
  <si>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</si>
  <si>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</si>
  <si>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</si>
  <si>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</si>
  <si>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</si>
  <si>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</si>
  <si>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</si>
  <si>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</si>
  <si>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</si>
  <si>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</si>
  <si>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</si>
  <si>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</si>
  <si>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</si>
  <si>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</si>
  <si>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</si>
  <si>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</si>
  <si>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</si>
  <si>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</si>
  <si>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</si>
  <si>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</si>
  <si>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</si>
  <si>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</si>
  <si>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</si>
  <si>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</si>
  <si>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</si>
  <si>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</si>
  <si>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</si>
  <si>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</si>
  <si>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</si>
  <si>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</si>
  <si>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</si>
  <si>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</si>
  <si>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</si>
  <si>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</si>
  <si>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</si>
  <si>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</si>
  <si>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</si>
  <si>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</si>
  <si>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</si>
  <si>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</si>
  <si>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</si>
  <si>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</si>
  <si>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</si>
  <si>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</si>
  <si>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</si>
  <si>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</si>
  <si>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</si>
  <si>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</si>
  <si>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</si>
  <si>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</si>
  <si>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</si>
  <si>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</si>
  <si>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</si>
  <si>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</si>
  <si>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</si>
  <si>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</si>
  <si>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</si>
  <si>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</si>
  <si>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</si>
  <si>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</si>
  <si>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</si>
  <si>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</si>
  <si>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</si>
  <si>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</si>
  <si>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</si>
  <si>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</si>
  <si>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</si>
  <si>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</si>
  <si>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</si>
  <si>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</si>
  <si>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</si>
  <si>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</si>
  <si>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</si>
  <si>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</si>
  <si>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</si>
  <si>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</si>
  <si>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</si>
  <si>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</si>
  <si>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</si>
  <si>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</si>
  <si>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</si>
  <si>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</si>
  <si>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</si>
  <si>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</si>
  <si>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</si>
  <si>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</si>
  <si>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</si>
  <si>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</si>
  <si>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</si>
  <si>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</si>
  <si>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</si>
  <si>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</si>
  <si>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</si>
  <si>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</si>
  <si>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</si>
  <si>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</si>
  <si>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</si>
  <si>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</si>
  <si>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</si>
  <si>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</si>
  <si>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</si>
  <si>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</si>
  <si>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</si>
  <si>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</si>
  <si>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</si>
  <si>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</si>
  <si>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</si>
  <si>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</si>
  <si>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</si>
  <si>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</si>
  <si>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</si>
  <si>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</si>
  <si>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</si>
  <si>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</si>
  <si>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</si>
  <si>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</si>
  <si>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</si>
  <si>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</si>
  <si>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</si>
  <si>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</si>
  <si>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</si>
  <si>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</si>
  <si>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</si>
  <si>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</si>
  <si>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</si>
  <si>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</si>
  <si>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</si>
  <si>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</si>
  <si>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</si>
  <si>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</si>
  <si>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</si>
  <si>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</si>
  <si>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</si>
  <si>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</si>
  <si>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</si>
  <si>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</si>
  <si>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</si>
  <si>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</si>
  <si>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</si>
  <si>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</si>
  <si>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</si>
  <si>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</si>
  <si>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</si>
  <si>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</si>
  <si>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</si>
  <si>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</si>
  <si>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</si>
  <si>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</si>
  <si>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</si>
  <si>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</si>
  <si>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</si>
  <si>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</si>
  <si>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</si>
  <si>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</si>
  <si>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</si>
  <si>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</si>
  <si>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</si>
  <si>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</si>
  <si>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</si>
  <si>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</si>
  <si>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</si>
  <si>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</si>
  <si>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</si>
  <si>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</si>
  <si>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</si>
  <si>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</si>
  <si>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</si>
  <si>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</si>
  <si>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</si>
  <si>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</si>
  <si>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</si>
  <si>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</si>
  <si>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</si>
  <si>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</si>
  <si>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</si>
  <si>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</si>
  <si>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</si>
  <si>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</si>
  <si>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</si>
  <si>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</si>
  <si>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</si>
  <si>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</si>
  <si>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</si>
  <si>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</si>
  <si>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</si>
  <si>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</si>
  <si>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</si>
  <si>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</si>
  <si>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</si>
  <si>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</si>
  <si>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</si>
  <si>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</si>
  <si>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</si>
  <si>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</si>
  <si>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</si>
  <si>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</si>
  <si>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</si>
  <si>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</si>
  <si>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</si>
  <si>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</si>
  <si>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</si>
  <si>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</si>
  <si>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</si>
  <si>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</si>
  <si>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</si>
  <si>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</si>
  <si>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</si>
  <si>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</si>
  <si>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</si>
  <si>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</si>
  <si>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</si>
  <si>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</si>
  <si>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</si>
  <si>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</si>
  <si>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</si>
  <si>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</si>
  <si>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</si>
  <si>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</si>
  <si>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</si>
  <si>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</si>
  <si>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</si>
  <si>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</si>
  <si>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</si>
  <si>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</si>
  <si>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</si>
  <si>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</si>
  <si>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</si>
  <si>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</si>
  <si>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</si>
  <si>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</si>
  <si>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</si>
  <si>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</si>
  <si>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</si>
  <si>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</si>
  <si>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</si>
  <si>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</si>
  <si>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</si>
  <si>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</si>
  <si>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</si>
  <si>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</si>
  <si>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</si>
  <si>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</si>
  <si>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</si>
  <si>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</si>
  <si>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</si>
  <si>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</si>
  <si>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</si>
  <si>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</si>
  <si>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</si>
  <si>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</si>
  <si>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</si>
  <si>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</si>
  <si>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</si>
  <si>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</si>
  <si>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</si>
  <si>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</si>
  <si>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</si>
  <si>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</si>
  <si>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</si>
  <si>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</si>
  <si>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</si>
  <si>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</si>
  <si>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</si>
  <si>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</si>
  <si>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</si>
  <si>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</si>
  <si>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</si>
  <si>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</si>
  <si>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</si>
  <si>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</si>
  <si>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</si>
  <si>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</si>
  <si>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</si>
  <si>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</si>
  <si>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</si>
  <si>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</si>
  <si>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</si>
  <si>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</si>
  <si>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</si>
  <si>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</si>
  <si>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</si>
  <si>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</si>
  <si>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</si>
  <si>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</si>
  <si>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</si>
  <si>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</si>
  <si>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</si>
  <si>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</si>
  <si>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</si>
  <si>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</si>
  <si>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</si>
  <si>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</si>
  <si>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</si>
  <si>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</si>
  <si>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</si>
  <si>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</si>
  <si>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</si>
  <si>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</si>
  <si>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</si>
  <si>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</si>
  <si>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</si>
  <si>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</si>
  <si>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</si>
  <si>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</si>
  <si>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</si>
  <si>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</si>
  <si>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</si>
  <si>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</si>
  <si>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</si>
  <si>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</si>
  <si>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</si>
  <si>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</si>
  <si>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</si>
  <si>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</si>
  <si>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</si>
  <si>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</si>
  <si>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</si>
  <si>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</si>
  <si>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</si>
  <si>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</si>
  <si>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</si>
  <si>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</si>
  <si>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</si>
  <si>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</si>
  <si>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</si>
  <si>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</si>
  <si>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</si>
  <si>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</si>
  <si>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</si>
  <si>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</si>
  <si>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</si>
  <si>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</si>
  <si>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</si>
  <si>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</si>
  <si>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</si>
  <si>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</si>
  <si>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</si>
  <si>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</si>
  <si>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</si>
  <si>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</si>
  <si>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</si>
  <si>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</si>
  <si>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</si>
  <si>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</si>
  <si>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</si>
  <si>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</si>
  <si>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</si>
  <si>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</si>
  <si>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</si>
  <si>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</si>
  <si>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</si>
  <si>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</si>
  <si>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</si>
  <si>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</si>
  <si>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</si>
  <si>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</si>
  <si>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</si>
  <si>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</si>
  <si>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</si>
  <si>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</si>
  <si>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</si>
  <si>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</si>
  <si>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</si>
  <si>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</si>
  <si>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</si>
  <si>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</si>
  <si>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</si>
  <si>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</si>
  <si>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</si>
  <si>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</si>
  <si>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</si>
  <si>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</si>
  <si>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</si>
  <si>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</si>
  <si>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</si>
  <si>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</si>
  <si>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</si>
  <si>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</si>
  <si>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</si>
  <si>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</si>
  <si>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</si>
  <si>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</si>
  <si>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</si>
  <si>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</si>
  <si>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</si>
  <si>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</si>
  <si>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</si>
  <si>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</si>
  <si>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</si>
  <si>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</si>
  <si>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</si>
  <si>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</si>
  <si>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</si>
  <si>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</si>
  <si>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</si>
  <si>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</si>
  <si>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</si>
  <si>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</si>
  <si>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</si>
  <si>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</si>
  <si>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</si>
  <si>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</si>
  <si>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</si>
  <si>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</si>
  <si>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</si>
  <si>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</si>
  <si>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</si>
  <si>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</si>
  <si>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</si>
  <si>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</si>
  <si>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</si>
  <si>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</si>
  <si>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</si>
  <si>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</si>
  <si>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</si>
  <si>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</si>
  <si>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</si>
  <si>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</si>
  <si>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</si>
  <si>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</si>
  <si>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</si>
  <si>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</si>
  <si>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</si>
  <si>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</si>
  <si>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</si>
  <si>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</si>
  <si>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</si>
  <si>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</si>
  <si>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</si>
  <si>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</si>
  <si>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</si>
  <si>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</si>
  <si>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</si>
  <si>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</si>
  <si>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</si>
  <si>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</si>
  <si>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</si>
  <si>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</si>
  <si>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</si>
  <si>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</si>
  <si>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</si>
  <si>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</si>
  <si>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</si>
  <si>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</si>
  <si>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</si>
  <si>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</si>
  <si>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</si>
  <si>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</si>
  <si>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</si>
  <si>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</si>
  <si>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</si>
  <si>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</si>
  <si>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</si>
  <si>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</si>
  <si>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</si>
  <si>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</si>
  <si>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</si>
  <si>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</si>
  <si>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</si>
  <si>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</si>
  <si>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</si>
  <si>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</si>
  <si>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</si>
  <si>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</si>
  <si>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</si>
  <si>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</si>
  <si>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</si>
  <si>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</si>
  <si>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</si>
  <si>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</si>
  <si>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</si>
  <si>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</si>
  <si>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</si>
  <si>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</si>
  <si>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</si>
  <si>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</si>
  <si>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</si>
  <si>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</si>
  <si>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</si>
  <si>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</si>
  <si>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</si>
  <si>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</si>
  <si>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</si>
  <si>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</si>
  <si>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</si>
  <si>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</si>
  <si>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</si>
  <si>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</si>
  <si>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</si>
  <si>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</si>
  <si>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</si>
  <si>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</si>
  <si>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</si>
  <si>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</si>
  <si>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</si>
  <si>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</si>
  <si>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</si>
  <si>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</si>
  <si>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</si>
  <si>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</si>
  <si>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</si>
  <si>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</si>
  <si>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</si>
  <si>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</si>
  <si>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</si>
  <si>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</si>
  <si>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</si>
  <si>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</si>
  <si>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</si>
  <si>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</si>
  <si>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</si>
  <si>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</si>
  <si>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</si>
  <si>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</si>
  <si>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</si>
  <si>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</si>
  <si>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</si>
  <si>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</si>
  <si>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</si>
  <si>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</si>
  <si>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</si>
  <si>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</si>
  <si>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</si>
  <si>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</si>
  <si>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</si>
  <si>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</si>
  <si>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</si>
  <si>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</si>
  <si>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</si>
  <si>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</si>
  <si>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</si>
  <si>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</si>
  <si>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</si>
  <si>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</si>
  <si>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</si>
  <si>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</si>
  <si>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</si>
  <si>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</si>
  <si>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</si>
  <si>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</si>
  <si>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</si>
  <si>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</si>
  <si>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</si>
  <si>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</si>
  <si>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</si>
  <si>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</si>
  <si>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</si>
  <si>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</si>
  <si>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</si>
  <si>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</si>
  <si>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</si>
  <si>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</si>
  <si>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</si>
  <si>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</si>
  <si>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</si>
  <si>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</si>
  <si>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</si>
  <si>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</si>
  <si>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</si>
  <si>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</si>
  <si>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</si>
  <si>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</si>
  <si>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</si>
  <si>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</si>
  <si>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</si>
  <si>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</si>
  <si>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</si>
  <si>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</si>
  <si>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</si>
  <si>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</si>
  <si>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</si>
  <si>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</si>
  <si>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</si>
  <si>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</si>
  <si>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</si>
  <si>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</si>
  <si>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</si>
  <si>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</si>
  <si>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</si>
  <si>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</si>
  <si>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</si>
  <si>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</si>
  <si>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</si>
  <si>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</si>
  <si>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</si>
  <si>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</si>
  <si>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</si>
  <si>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</si>
  <si>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</si>
  <si>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</si>
  <si>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</si>
  <si>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</si>
  <si>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</si>
  <si>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</si>
  <si>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</si>
  <si>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</si>
  <si>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</si>
  <si>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</si>
  <si>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</si>
  <si>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</si>
  <si>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</si>
  <si>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</si>
  <si>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</si>
  <si>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</si>
  <si>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</si>
  <si>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</si>
  <si>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</si>
  <si>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</si>
  <si>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</si>
  <si>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</si>
  <si>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</si>
  <si>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</si>
  <si>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</si>
  <si>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</si>
  <si>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</si>
  <si>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</si>
  <si>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</si>
  <si>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</si>
  <si>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</si>
  <si>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</si>
  <si>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</si>
  <si>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</si>
  <si>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</si>
  <si>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</si>
  <si>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</si>
  <si>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</si>
  <si>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</si>
  <si>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</si>
  <si>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</si>
  <si>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</si>
  <si>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</si>
  <si>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</si>
  <si>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</si>
  <si>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</si>
  <si>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</si>
  <si>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</si>
  <si>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</si>
  <si>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</si>
  <si>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</si>
  <si>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</si>
  <si>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</si>
  <si>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</si>
  <si>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</si>
  <si>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</si>
  <si>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</si>
  <si>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</si>
  <si>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</si>
  <si>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</si>
  <si>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</si>
  <si>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</si>
  <si>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</si>
  <si>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</si>
  <si>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</si>
  <si>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</si>
  <si>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</si>
  <si>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</si>
  <si>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</si>
  <si>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</si>
  <si>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</si>
  <si>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</si>
  <si>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</si>
  <si>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</si>
  <si>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</si>
  <si>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</si>
  <si>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</si>
  <si>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</si>
  <si>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</si>
  <si>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</si>
  <si>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</si>
  <si>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</si>
  <si>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</si>
  <si>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</si>
  <si>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</si>
  <si>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</si>
  <si>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</si>
  <si>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</si>
  <si>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</si>
  <si>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</si>
  <si>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</si>
  <si>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</si>
  <si>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</si>
  <si>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</si>
  <si>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</si>
  <si>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</si>
  <si>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</si>
  <si>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</si>
  <si>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</si>
  <si>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</si>
  <si>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</si>
  <si>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</si>
  <si>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</si>
  <si>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</si>
  <si>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</si>
  <si>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</si>
  <si>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</si>
  <si>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</si>
  <si>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</si>
  <si>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</si>
  <si>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</si>
  <si>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</si>
  <si>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</si>
  <si>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</si>
  <si>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</si>
  <si>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</si>
  <si>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</si>
  <si>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</si>
  <si>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</si>
  <si>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</si>
  <si>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</si>
  <si>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</si>
  <si>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</si>
  <si>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</si>
  <si>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</si>
  <si>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</si>
  <si>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</si>
  <si>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</si>
  <si>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</si>
  <si>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</si>
  <si>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</si>
  <si>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</si>
  <si>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</si>
  <si>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</si>
  <si>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</si>
  <si>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</si>
  <si>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</si>
  <si>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</si>
  <si>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</si>
  <si>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</si>
  <si>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</si>
  <si>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</si>
  <si>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</si>
  <si>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</si>
  <si>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</si>
  <si>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</si>
  <si>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</si>
  <si>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</si>
  <si>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</si>
  <si>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</si>
  <si>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</si>
  <si>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</si>
  <si>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</si>
  <si>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</si>
  <si>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</si>
  <si>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</si>
  <si>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</si>
  <si>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</si>
  <si>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</si>
  <si>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</si>
  <si>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</si>
  <si>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</si>
  <si>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</si>
  <si>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</si>
  <si>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</si>
  <si>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</si>
  <si>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</si>
  <si>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</si>
  <si>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</si>
  <si>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</si>
  <si>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</si>
  <si>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</si>
  <si>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</si>
  <si>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</si>
  <si>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</si>
  <si>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</si>
  <si>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</si>
  <si>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</si>
  <si>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</si>
  <si>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</si>
  <si>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</si>
  <si>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</si>
  <si>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</si>
  <si>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</si>
  <si>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</si>
  <si>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</si>
  <si>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</si>
  <si>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</si>
  <si>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</si>
  <si>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</si>
  <si>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</si>
  <si>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</si>
  <si>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</si>
  <si>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</si>
  <si>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</si>
  <si>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</si>
  <si>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</si>
  <si>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</si>
  <si>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</si>
  <si>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</si>
  <si>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</si>
  <si>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</si>
  <si>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</si>
  <si>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</si>
  <si>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</si>
  <si>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</si>
  <si>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</si>
  <si>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</si>
  <si>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</si>
  <si>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</si>
  <si>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</si>
  <si>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</si>
  <si>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</si>
  <si>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</si>
  <si>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</si>
  <si>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</si>
  <si>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</si>
  <si>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</si>
  <si>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</si>
  <si>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</si>
  <si>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</si>
  <si>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</si>
  <si>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</si>
  <si>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</si>
  <si>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</si>
  <si>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</si>
  <si>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</si>
  <si>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</si>
  <si>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</si>
  <si>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</si>
  <si>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</si>
  <si>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</si>
  <si>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</si>
  <si>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</si>
  <si>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</si>
  <si>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</si>
  <si>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</si>
  <si>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</si>
  <si>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</si>
  <si>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</si>
  <si>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</si>
  <si>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</si>
  <si>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</si>
  <si>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</si>
  <si>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</si>
  <si>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</si>
  <si>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</si>
  <si>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</si>
  <si>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</si>
  <si>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</si>
  <si>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</si>
  <si>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</si>
  <si>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</si>
  <si>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</si>
  <si>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</si>
  <si>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</si>
  <si>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</si>
  <si>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</si>
  <si>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</si>
  <si>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</si>
  <si>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</si>
  <si>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</si>
  <si>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</si>
  <si>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</si>
  <si>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</si>
  <si>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</si>
  <si>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</si>
  <si>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</si>
  <si>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</si>
  <si>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</si>
  <si>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</si>
  <si>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</si>
  <si>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</si>
  <si>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</si>
  <si>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</si>
  <si>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</si>
  <si>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</si>
  <si>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</si>
  <si>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</si>
  <si>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</si>
  <si>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</si>
  <si>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</si>
  <si>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</si>
  <si>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</si>
  <si>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</si>
  <si>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</si>
  <si>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</si>
  <si>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</si>
  <si>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</si>
  <si>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</si>
  <si>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</si>
  <si>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</si>
  <si>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</si>
  <si>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</si>
  <si>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</si>
  <si>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</si>
  <si>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</si>
  <si>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</si>
  <si>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</si>
  <si>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</si>
  <si>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</si>
  <si>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</si>
  <si>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</si>
  <si>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</si>
  <si>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</si>
  <si>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</si>
  <si>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</si>
  <si>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</si>
  <si>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</si>
  <si>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</si>
  <si>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</si>
  <si>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</si>
  <si>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</si>
  <si>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</si>
  <si>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</si>
  <si>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</si>
  <si>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</si>
  <si>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</si>
  <si>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</si>
  <si>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</si>
  <si>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</si>
  <si>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</si>
  <si>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</si>
  <si>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</si>
  <si>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</si>
  <si>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</si>
  <si>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</si>
  <si>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</si>
  <si>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</si>
  <si>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</si>
  <si>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</si>
  <si>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</si>
  <si>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</si>
  <si>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</si>
  <si>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</si>
  <si>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</si>
  <si>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</si>
  <si>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</si>
  <si>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</si>
  <si>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</si>
  <si>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</si>
  <si>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</si>
  <si>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</si>
  <si>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</si>
  <si>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</si>
  <si>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</si>
  <si>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</si>
  <si>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</si>
  <si>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</si>
  <si>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</si>
  <si>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</si>
  <si>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</si>
  <si>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</si>
  <si>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</si>
  <si>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</si>
  <si>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</si>
  <si>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</si>
  <si>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</si>
  <si>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</si>
  <si>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</si>
  <si>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</si>
  <si>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</si>
  <si>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</si>
  <si>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</si>
  <si>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</si>
  <si>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</si>
  <si>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</si>
  <si>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</si>
  <si>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</si>
  <si>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</si>
  <si>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</si>
  <si>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</si>
  <si>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</si>
  <si>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</si>
  <si>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</si>
  <si>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</si>
  <si>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</si>
  <si>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</si>
  <si>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</si>
  <si>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</si>
  <si>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</si>
  <si>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</si>
  <si>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</si>
  <si>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</si>
  <si>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</si>
  <si>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</si>
  <si>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</si>
  <si>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</si>
  <si>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</si>
  <si>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</si>
  <si>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</si>
  <si>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</si>
  <si>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</si>
  <si>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</si>
  <si>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</si>
  <si>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</si>
  <si>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</si>
  <si>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</si>
  <si>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</si>
  <si>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</si>
  <si>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</si>
  <si>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</si>
  <si>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</si>
  <si>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</si>
  <si>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</si>
  <si>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</si>
  <si>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</si>
  <si>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</si>
  <si>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</si>
  <si>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</si>
  <si>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</si>
  <si>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</si>
  <si>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</si>
  <si>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</si>
  <si>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</si>
  <si>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</si>
  <si>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</si>
  <si>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</si>
  <si>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</si>
  <si>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</si>
  <si>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</si>
  <si>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</si>
  <si>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</si>
  <si>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</si>
  <si>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</si>
  <si>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</si>
  <si>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</si>
  <si>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</si>
  <si>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</si>
  <si>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</si>
  <si>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</si>
  <si>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</si>
  <si>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</si>
  <si>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</si>
  <si>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</si>
  <si>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</si>
  <si>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</si>
  <si>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</si>
  <si>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</si>
  <si>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</si>
  <si>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</si>
  <si>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</si>
  <si>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</si>
  <si>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</si>
  <si>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</si>
  <si>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</si>
  <si>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</si>
  <si>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</si>
  <si>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</si>
  <si>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</si>
  <si>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</si>
  <si>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</si>
  <si>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</si>
  <si>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</si>
  <si>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</si>
  <si>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</si>
  <si>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</si>
  <si>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</si>
  <si>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</si>
  <si>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</si>
  <si>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</si>
  <si>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</si>
  <si>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</si>
  <si>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</si>
  <si>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</si>
  <si>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</si>
  <si>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</si>
  <si>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</si>
  <si>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</si>
  <si>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</si>
  <si>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</si>
  <si>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</si>
  <si>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</si>
  <si>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</si>
  <si>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</si>
  <si>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</si>
  <si>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</si>
  <si>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</si>
  <si>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</si>
  <si>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</si>
  <si>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</si>
  <si>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</si>
  <si>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</si>
  <si>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</si>
  <si>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</si>
  <si>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</si>
  <si>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</si>
  <si>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</si>
  <si>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</si>
  <si>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</si>
  <si>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</si>
  <si>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</si>
  <si>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</si>
  <si>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</si>
  <si>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</si>
  <si>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</si>
  <si>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</si>
  <si>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</si>
  <si>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</si>
  <si>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</si>
  <si>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</si>
  <si>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</si>
  <si>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</si>
  <si>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</si>
  <si>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</si>
  <si>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</si>
  <si>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</si>
  <si>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</si>
  <si>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</si>
  <si>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</si>
  <si>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</si>
  <si>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</si>
  <si>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</si>
  <si>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</si>
  <si>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</si>
  <si>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</si>
  <si>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</si>
  <si>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</si>
  <si>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</si>
  <si>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</si>
  <si>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</si>
  <si>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</si>
  <si>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</si>
  <si>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</si>
  <si>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</si>
  <si>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</si>
  <si>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</si>
  <si>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</si>
  <si>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</si>
  <si>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</si>
  <si>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</si>
  <si>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</si>
  <si>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</si>
  <si>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</si>
  <si>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</si>
  <si>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</si>
  <si>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</si>
  <si>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</si>
  <si>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</si>
  <si>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</si>
  <si>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</si>
  <si>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</si>
  <si>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</si>
  <si>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</si>
  <si>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</si>
  <si>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</si>
  <si>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</si>
  <si>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</si>
  <si>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</si>
  <si>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</si>
  <si>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</si>
  <si>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</si>
  <si>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</si>
  <si>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</si>
  <si>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</si>
  <si>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</si>
  <si>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</si>
  <si>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</si>
  <si>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</si>
  <si>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</si>
  <si>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</si>
  <si>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</si>
  <si>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</si>
  <si>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</si>
  <si>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</si>
  <si>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</si>
  <si>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</si>
  <si>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</si>
  <si>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</si>
  <si>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</si>
  <si>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</si>
  <si>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</si>
  <si>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</si>
  <si>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</si>
  <si>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</si>
  <si>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</si>
  <si>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</si>
  <si>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</si>
  <si>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</si>
  <si>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</si>
  <si>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</si>
  <si>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</si>
  <si>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</si>
  <si>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</si>
  <si>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</si>
  <si>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</si>
  <si>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</si>
  <si>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</si>
  <si>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</si>
  <si>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</si>
  <si>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</si>
  <si>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</si>
  <si>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</si>
  <si>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</si>
  <si>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</si>
  <si>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</si>
  <si>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</si>
  <si>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</si>
  <si>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</si>
  <si>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</si>
  <si>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</si>
  <si>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</si>
  <si>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</si>
  <si>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</si>
  <si>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</si>
  <si>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</si>
  <si>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</si>
  <si>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</si>
  <si>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</si>
  <si>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</si>
  <si>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</si>
  <si>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</si>
  <si>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</si>
  <si>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</si>
  <si>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</si>
  <si>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</si>
  <si>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</si>
  <si>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</si>
  <si>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</si>
  <si>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</si>
  <si>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</si>
  <si>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</si>
  <si>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</si>
  <si>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</si>
  <si>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</si>
  <si>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</si>
  <si>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</si>
  <si>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</si>
  <si>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</si>
  <si>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</si>
  <si>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</si>
  <si>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</si>
  <si>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</si>
  <si>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</si>
  <si>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</si>
  <si>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</si>
  <si>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</si>
  <si>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</si>
  <si>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</si>
  <si>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</si>
  <si>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</si>
  <si>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</si>
  <si>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</si>
  <si>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</si>
  <si>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</si>
  <si>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</si>
  <si>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</si>
  <si>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</si>
  <si>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</si>
  <si>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</si>
  <si>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</si>
  <si>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</si>
  <si>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</si>
  <si>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</si>
  <si>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</si>
  <si>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</si>
  <si>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</si>
  <si>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</si>
  <si>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</si>
  <si>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</si>
  <si>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</si>
  <si>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</si>
  <si>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</si>
  <si>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</si>
  <si>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</si>
  <si>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</si>
  <si>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</si>
  <si>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</si>
  <si>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</si>
  <si>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</si>
  <si>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</si>
  <si>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</si>
  <si>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</si>
  <si>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</si>
  <si>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</si>
  <si>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</si>
  <si>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</si>
  <si>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</si>
  <si>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</si>
  <si>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</si>
  <si>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</si>
  <si>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</si>
  <si>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</si>
  <si>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</si>
  <si>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</si>
  <si>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</si>
  <si>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</si>
  <si>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</si>
  <si>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</si>
  <si>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</si>
  <si>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</si>
  <si>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</si>
  <si>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</si>
  <si>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</si>
  <si>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</si>
  <si>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</si>
  <si>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</si>
  <si>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</si>
  <si>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</si>
  <si>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</si>
  <si>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</si>
  <si>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</si>
  <si>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</si>
  <si>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</si>
  <si>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</si>
  <si>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</si>
  <si>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</si>
  <si>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</si>
  <si>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</si>
  <si>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</si>
  <si>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</si>
  <si>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</si>
  <si>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</si>
  <si>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</si>
  <si>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</si>
  <si>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</si>
  <si>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</si>
  <si>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</si>
  <si>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</si>
  <si>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</si>
  <si>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</si>
  <si>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</si>
  <si>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</si>
  <si>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</si>
  <si>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</si>
  <si>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</si>
  <si>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</si>
  <si>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</si>
  <si>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</si>
  <si>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</si>
  <si>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</si>
  <si>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</si>
  <si>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</si>
  <si>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</si>
  <si>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</si>
  <si>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</si>
  <si>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</si>
  <si>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</si>
  <si>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</si>
  <si>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</si>
  <si>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</si>
  <si>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</si>
  <si>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</si>
  <si>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</si>
  <si>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</si>
  <si>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</si>
  <si>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</si>
  <si>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</si>
  <si>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</si>
  <si>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</si>
  <si>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</si>
  <si>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</si>
  <si>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</si>
  <si>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</si>
  <si>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</si>
  <si>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</si>
  <si>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</si>
  <si>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</si>
  <si>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</si>
  <si>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</si>
  <si>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</si>
  <si>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</si>
  <si>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</si>
  <si>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</si>
  <si>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</si>
  <si>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</si>
  <si>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</si>
  <si>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</si>
  <si>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</si>
  <si>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</si>
  <si>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</si>
  <si>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</si>
  <si>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</si>
  <si>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</si>
  <si>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</si>
  <si>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</si>
  <si>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</si>
  <si>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</si>
  <si>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</si>
  <si>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</si>
  <si>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</si>
  <si>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</si>
  <si>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</si>
  <si>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</si>
  <si>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</si>
  <si>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</si>
  <si>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</si>
  <si>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</si>
  <si>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</si>
  <si>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</si>
  <si>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</si>
  <si>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</si>
  <si>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</si>
  <si>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</si>
  <si>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</si>
  <si>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</si>
  <si>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</si>
  <si>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</si>
  <si>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</si>
  <si>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</si>
  <si>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</si>
  <si>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</si>
  <si>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</si>
  <si>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</si>
  <si>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</si>
  <si>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</si>
  <si>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</si>
  <si>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</si>
  <si>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</si>
  <si>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</si>
  <si>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</si>
  <si>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</si>
  <si>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</si>
  <si>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</si>
  <si>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</si>
  <si>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</si>
  <si>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</si>
  <si>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</si>
  <si>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</si>
  <si>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</si>
  <si>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</si>
  <si>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</si>
  <si>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</si>
  <si>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</si>
  <si>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</si>
  <si>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</si>
  <si>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</si>
  <si>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</si>
  <si>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</si>
  <si>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</si>
  <si>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</si>
  <si>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</si>
  <si>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</si>
  <si>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</si>
  <si>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</si>
  <si>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</si>
  <si>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</si>
  <si>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</si>
  <si>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</si>
  <si>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</si>
  <si>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</si>
  <si>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</si>
  <si>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</si>
  <si>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</si>
  <si>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</si>
  <si>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</si>
  <si>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</si>
  <si>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</si>
  <si>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</si>
  <si>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</si>
  <si>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</si>
  <si>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</si>
  <si>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</si>
  <si>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</si>
  <si>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</si>
  <si>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</si>
  <si>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</si>
  <si>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</si>
  <si>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</si>
  <si>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</si>
  <si>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</si>
  <si>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</si>
  <si>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</si>
  <si>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</si>
  <si>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</si>
  <si>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</si>
  <si>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</si>
  <si>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</si>
  <si>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</si>
  <si>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</si>
  <si>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</si>
  <si>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</si>
  <si>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</si>
  <si>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</si>
  <si>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</si>
  <si>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</si>
  <si>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</si>
  <si>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</si>
  <si>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</si>
  <si>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</si>
  <si>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</si>
  <si>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</si>
  <si>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</si>
  <si>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</si>
  <si>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</si>
  <si>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</si>
  <si>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</si>
  <si>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</si>
  <si>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</si>
  <si>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</si>
  <si>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</si>
  <si>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</si>
  <si>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</si>
  <si>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</si>
  <si>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</si>
  <si>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</si>
  <si>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</si>
  <si>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</si>
  <si>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</si>
  <si>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</si>
  <si>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</si>
  <si>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</si>
  <si>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</si>
  <si>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</si>
  <si>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</si>
  <si>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</si>
  <si>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</si>
  <si>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</si>
  <si>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</si>
  <si>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</si>
  <si>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</si>
  <si>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</si>
  <si>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</si>
  <si>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</si>
  <si>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</si>
  <si>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</si>
  <si>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</si>
  <si>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</si>
  <si>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</si>
  <si>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</si>
  <si>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</si>
  <si>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</si>
  <si>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</si>
  <si>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</si>
  <si>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</si>
  <si>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</si>
  <si>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</si>
  <si>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</si>
  <si>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</si>
  <si>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</si>
  <si>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</si>
  <si>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</si>
  <si>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</si>
  <si>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</si>
  <si>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</si>
  <si>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</si>
  <si>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</si>
  <si>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</si>
  <si>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</si>
  <si>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</si>
  <si>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</si>
  <si>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</si>
  <si>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</si>
  <si>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</si>
  <si>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</si>
  <si>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</si>
  <si>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</si>
  <si>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</si>
  <si>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</si>
  <si>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</si>
  <si>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</si>
  <si>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</si>
  <si>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</si>
  <si>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</si>
  <si>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</si>
  <si>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</si>
  <si>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</si>
  <si>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</si>
  <si>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</si>
  <si>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</si>
  <si>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</si>
  <si>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</si>
  <si>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</si>
  <si>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</si>
  <si>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</si>
  <si>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</si>
  <si>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</si>
  <si>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</si>
  <si>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</si>
  <si>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</si>
  <si>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</si>
  <si>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</si>
  <si>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</si>
  <si>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</si>
  <si>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</si>
  <si>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</si>
  <si>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</si>
  <si>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</si>
  <si>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</si>
  <si>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</si>
  <si>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</si>
  <si>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</si>
  <si>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</si>
  <si>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</si>
  <si>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</si>
  <si>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</si>
  <si>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</si>
  <si>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</si>
  <si>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</si>
  <si>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</si>
  <si>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</si>
  <si>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</si>
  <si>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</si>
  <si>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</si>
  <si>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</si>
  <si>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</si>
  <si>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</si>
  <si>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</si>
  <si>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</si>
  <si>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</si>
  <si>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</si>
  <si>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</si>
  <si>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</si>
  <si>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</si>
  <si>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</si>
  <si>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</si>
  <si>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</si>
  <si>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</si>
  <si>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</si>
  <si>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</si>
  <si>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</si>
  <si>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</si>
  <si>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</si>
  <si>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</si>
  <si>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</si>
  <si>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</si>
  <si>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</si>
  <si>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</si>
  <si>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</si>
  <si>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</si>
  <si>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</si>
  <si>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</si>
  <si>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</si>
  <si>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</si>
  <si>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</si>
  <si>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</si>
  <si>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</si>
  <si>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</si>
  <si>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</si>
  <si>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</si>
  <si>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</si>
  <si>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</si>
  <si>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</si>
  <si>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</si>
  <si>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</si>
  <si>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</si>
  <si>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</si>
  <si>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</si>
  <si>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</si>
  <si>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</si>
  <si>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</si>
  <si>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</si>
  <si>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</si>
  <si>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</si>
  <si>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</si>
  <si>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</si>
  <si>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</si>
  <si>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</si>
  <si>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</si>
  <si>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</si>
  <si>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</si>
  <si>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</si>
  <si>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</si>
  <si>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</si>
  <si>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</si>
  <si>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</si>
  <si>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</si>
  <si>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</si>
  <si>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</si>
  <si>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</si>
  <si>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</si>
  <si>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</si>
  <si>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</si>
  <si>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</si>
  <si>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</si>
  <si>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</si>
  <si>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</si>
  <si>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</si>
  <si>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</si>
  <si>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</si>
  <si>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</si>
  <si>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</si>
  <si>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</si>
  <si>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</si>
  <si>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</si>
  <si>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</si>
  <si>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</si>
  <si>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</si>
  <si>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</si>
  <si>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</si>
  <si>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</si>
  <si>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</si>
  <si>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</si>
  <si>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</si>
  <si>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</si>
  <si>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</si>
  <si>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</si>
  <si>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</si>
  <si>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</si>
  <si>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</si>
  <si>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</si>
  <si>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</si>
  <si>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</si>
  <si>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</si>
  <si>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</si>
  <si>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</si>
  <si>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</si>
  <si>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</si>
  <si>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</si>
  <si>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</si>
  <si>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</si>
  <si>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</si>
  <si>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</si>
  <si>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</si>
  <si>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</si>
  <si>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</si>
  <si>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</si>
  <si>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</si>
  <si>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</si>
  <si>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</si>
  <si>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</si>
  <si>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</si>
  <si>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</si>
  <si>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</si>
  <si>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</si>
  <si>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</si>
  <si>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</si>
  <si>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</si>
  <si>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</si>
  <si>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</si>
  <si>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</si>
  <si>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</si>
  <si>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</si>
  <si>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</si>
  <si>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</si>
  <si>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</si>
  <si>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</si>
  <si>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</si>
  <si>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</si>
  <si>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</si>
  <si>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</si>
  <si>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</si>
  <si>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</si>
  <si>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</si>
  <si>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</si>
  <si>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</si>
  <si>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</si>
  <si>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</si>
  <si>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</si>
  <si>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</si>
  <si>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</si>
  <si>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</si>
  <si>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</si>
  <si>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</si>
  <si>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</si>
  <si>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</si>
  <si>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</si>
  <si>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</si>
  <si>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</si>
  <si>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</si>
  <si>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</si>
  <si>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</si>
  <si>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</si>
  <si>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</si>
  <si>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</si>
  <si>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</si>
  <si>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</si>
  <si>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</si>
  <si>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</si>
  <si>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</si>
  <si>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</si>
  <si>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</si>
  <si>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</si>
  <si>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</si>
  <si>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</si>
  <si>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</si>
  <si>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</si>
  <si>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</si>
  <si>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</si>
  <si>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</si>
  <si>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</si>
  <si>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</si>
  <si>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</si>
  <si>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</si>
  <si>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</si>
  <si>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</si>
  <si>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</si>
  <si>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</si>
  <si>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</si>
  <si>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</si>
  <si>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</si>
  <si>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</si>
  <si>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</si>
  <si>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</si>
  <si>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</si>
  <si>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</si>
  <si>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</si>
  <si>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</si>
  <si>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</si>
  <si>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</si>
  <si>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</si>
  <si>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</si>
  <si>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</si>
  <si>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</si>
  <si>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</si>
  <si>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</si>
  <si>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</si>
  <si>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</si>
  <si>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</si>
  <si>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</si>
  <si>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</si>
  <si>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</si>
  <si>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</si>
  <si>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</si>
  <si>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</si>
  <si>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</si>
  <si>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</si>
  <si>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</si>
  <si>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</si>
  <si>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</si>
  <si>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</si>
  <si>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</si>
  <si>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</si>
  <si>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</si>
  <si>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</si>
  <si>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</si>
  <si>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</si>
  <si>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</si>
  <si>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</si>
  <si>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</si>
  <si>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</si>
  <si>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</si>
  <si>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</si>
  <si>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</si>
  <si>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</si>
  <si>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</si>
  <si>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</si>
  <si>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</si>
  <si>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</si>
  <si>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</si>
  <si>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</si>
  <si>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</si>
  <si>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</si>
  <si>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</si>
  <si>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</si>
  <si>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</si>
  <si>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</si>
  <si>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</si>
  <si>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</si>
  <si>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</si>
  <si>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</si>
  <si>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</si>
  <si>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</si>
  <si>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</si>
  <si>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</si>
  <si>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</si>
  <si>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</si>
  <si>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</si>
  <si>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</si>
  <si>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</si>
  <si>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</si>
  <si>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</si>
  <si>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</si>
  <si>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</si>
  <si>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</si>
  <si>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</si>
  <si>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</si>
  <si>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</si>
  <si>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</si>
  <si>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</si>
  <si>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</si>
  <si>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</si>
  <si>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</si>
  <si>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</si>
  <si>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</si>
  <si>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</si>
  <si>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</si>
  <si>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</si>
  <si>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</si>
  <si>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</si>
  <si>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</si>
  <si>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</si>
  <si>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</si>
  <si>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</si>
  <si>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</si>
  <si>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</si>
  <si>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</si>
  <si>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</si>
  <si>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</si>
  <si>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</si>
  <si>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</si>
  <si>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</si>
  <si>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</si>
  <si>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</si>
  <si>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</si>
  <si>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</si>
  <si>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</si>
  <si>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</si>
  <si>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</si>
  <si>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</si>
  <si>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</si>
  <si>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</si>
  <si>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</si>
  <si>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</si>
  <si>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</si>
  <si>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</si>
  <si>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</si>
  <si>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</si>
  <si>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</si>
  <si>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</si>
  <si>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</si>
  <si>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</si>
  <si>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</si>
  <si>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</si>
  <si>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</si>
  <si>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</si>
  <si>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</si>
  <si>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</si>
  <si>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</si>
  <si>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</si>
  <si>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</si>
  <si>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</si>
  <si>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</si>
  <si>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</si>
  <si>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</si>
  <si>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</si>
  <si>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</si>
  <si>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</si>
  <si>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</si>
  <si>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</si>
  <si>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</si>
  <si>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</si>
  <si>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</si>
  <si>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</si>
  <si>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</si>
  <si>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</si>
  <si>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</si>
  <si>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</si>
  <si>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</si>
  <si>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</si>
  <si>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</si>
  <si>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</si>
  <si>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</si>
  <si>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</si>
  <si>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</si>
  <si>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</si>
  <si>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</si>
  <si>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</si>
  <si>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</si>
  <si>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</si>
  <si>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</si>
  <si>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</si>
  <si>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</si>
  <si>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</si>
  <si>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</si>
  <si>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</si>
  <si>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</si>
  <si>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</si>
  <si>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</si>
  <si>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</si>
  <si>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</si>
  <si>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</si>
  <si>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</si>
  <si>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</si>
  <si>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</si>
  <si>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</si>
  <si>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</si>
  <si>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</si>
  <si>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</si>
  <si>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</si>
  <si>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</si>
  <si>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</si>
  <si>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</si>
  <si>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</si>
  <si>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</si>
  <si>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</si>
  <si>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</si>
  <si>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</si>
  <si>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</si>
  <si>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</si>
  <si>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</si>
  <si>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</si>
  <si>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</si>
  <si>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</si>
  <si>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</si>
  <si>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</si>
  <si>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</si>
  <si>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</si>
  <si>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</si>
  <si>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</si>
  <si>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</si>
  <si>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</si>
  <si>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</si>
  <si>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</si>
  <si>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</si>
  <si>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</si>
  <si>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</si>
  <si>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</si>
  <si>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</si>
  <si>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</si>
  <si>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</si>
  <si>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</si>
  <si>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</si>
  <si>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</si>
  <si>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</si>
  <si>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</si>
  <si>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</si>
  <si>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</si>
  <si>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</si>
  <si>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</si>
  <si>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</si>
  <si>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</si>
  <si>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</si>
  <si>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</si>
  <si>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</si>
  <si>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</si>
  <si>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</si>
  <si>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</si>
  <si>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</si>
  <si>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</si>
  <si>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</si>
  <si>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</si>
  <si>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</si>
  <si>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</si>
  <si>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</si>
  <si>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</si>
  <si>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</si>
  <si>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</si>
  <si>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</si>
  <si>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</si>
  <si>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</si>
  <si>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</si>
  <si>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</si>
  <si>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</si>
  <si>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</si>
  <si>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</si>
  <si>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</si>
  <si>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</si>
  <si>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</si>
  <si>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</si>
  <si>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</si>
  <si>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</si>
  <si>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</si>
  <si>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</si>
  <si>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</si>
  <si>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</si>
  <si>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</si>
  <si>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</si>
  <si>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</si>
  <si>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</si>
  <si>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</si>
  <si>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</si>
  <si>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</si>
  <si>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</si>
  <si>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</si>
  <si>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</si>
  <si>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</si>
  <si>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</si>
  <si>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</si>
  <si>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</si>
  <si>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</si>
  <si>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</si>
  <si>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</si>
  <si>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</si>
  <si>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</si>
  <si>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</si>
  <si>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</si>
  <si>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</si>
  <si>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</si>
  <si>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</si>
  <si>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</si>
  <si>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</si>
  <si>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</si>
  <si>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</si>
  <si>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</si>
  <si>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</si>
  <si>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</si>
  <si>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</si>
  <si>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</si>
  <si>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</si>
  <si>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</si>
  <si>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</si>
  <si>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</si>
  <si>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</si>
  <si>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</si>
  <si>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</si>
  <si>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</si>
  <si>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</si>
  <si>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</si>
  <si>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</si>
  <si>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</si>
  <si>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</si>
  <si>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</si>
  <si>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</si>
  <si>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</si>
  <si>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</si>
  <si>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</si>
  <si>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</si>
  <si>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</si>
  <si>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</si>
  <si>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</si>
  <si>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</si>
  <si>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</si>
  <si>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</si>
  <si>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</si>
  <si>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</si>
  <si>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</si>
  <si>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</si>
  <si>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</si>
  <si>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</si>
  <si>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</si>
  <si>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</si>
  <si>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</si>
  <si>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</si>
  <si>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</si>
  <si>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</si>
  <si>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</si>
  <si>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</si>
  <si>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</si>
  <si>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</si>
  <si>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</si>
  <si>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</si>
  <si>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</si>
  <si>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</si>
  <si>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</si>
  <si>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</si>
  <si>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</si>
  <si>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</si>
  <si>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</si>
  <si>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</si>
  <si>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</si>
  <si>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</si>
  <si>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</si>
  <si>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</si>
  <si>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</si>
  <si>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</si>
  <si>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</si>
  <si>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</si>
  <si>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</si>
  <si>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</si>
  <si>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</si>
  <si>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</si>
  <si>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</si>
  <si>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</si>
  <si>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</si>
  <si>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</si>
  <si>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</si>
  <si>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</si>
  <si>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</si>
  <si>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</si>
  <si>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</si>
  <si>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</si>
  <si>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</si>
  <si>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</si>
  <si>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</si>
  <si>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</si>
  <si>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</si>
  <si>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</si>
  <si>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</si>
  <si>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</si>
  <si>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</si>
  <si>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</si>
  <si>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</si>
  <si>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</si>
  <si>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</si>
  <si>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</si>
  <si>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</si>
  <si>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</si>
  <si>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</si>
  <si>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</si>
  <si>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</si>
  <si>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</si>
  <si>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</si>
  <si>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</si>
  <si>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</si>
  <si>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</si>
  <si>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</si>
  <si>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</si>
  <si>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</si>
  <si>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</si>
  <si>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</si>
  <si>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</si>
  <si>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</si>
  <si>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</si>
  <si>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</si>
  <si>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</si>
  <si>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</si>
  <si>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</si>
  <si>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</si>
  <si>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</si>
  <si>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</si>
  <si>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</si>
  <si>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</si>
  <si>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</si>
  <si>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</si>
  <si>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</si>
  <si>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</si>
  <si>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</si>
  <si>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</si>
  <si>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</si>
  <si>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</si>
  <si>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</si>
  <si>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</si>
  <si>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</si>
  <si>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</si>
  <si>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</si>
  <si>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</si>
  <si>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</si>
  <si>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</si>
  <si>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</si>
  <si>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</si>
  <si>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</si>
  <si>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</si>
  <si>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</si>
  <si>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</si>
  <si>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</si>
  <si>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</si>
  <si>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</si>
  <si>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</si>
  <si>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</si>
  <si>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</si>
  <si>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</si>
  <si>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</si>
  <si>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</si>
  <si>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</si>
  <si>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</si>
  <si>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</si>
  <si>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</si>
  <si>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</si>
  <si>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</si>
  <si>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</si>
  <si>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</si>
  <si>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</si>
  <si>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</si>
  <si>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</si>
  <si>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</si>
  <si>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</si>
  <si>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</si>
  <si>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</si>
  <si>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</si>
  <si>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</si>
  <si>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</si>
  <si>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</si>
  <si>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</si>
  <si>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</si>
  <si>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</si>
  <si>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</si>
  <si>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</si>
  <si>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</si>
  <si>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</si>
  <si>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</si>
  <si>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</si>
  <si>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</si>
  <si>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</si>
  <si>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</si>
  <si>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</si>
  <si>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</si>
  <si>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</si>
  <si>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</si>
  <si>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</si>
  <si>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</si>
  <si>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</si>
  <si>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</si>
  <si>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</si>
  <si>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</si>
  <si>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</si>
  <si>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</si>
  <si>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</si>
  <si>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</si>
  <si>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</si>
  <si>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</si>
  <si>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</si>
  <si>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</si>
  <si>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</si>
  <si>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</si>
  <si>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</si>
  <si>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</si>
  <si>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</si>
  <si>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</si>
  <si>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</si>
  <si>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</si>
  <si>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</si>
  <si>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</si>
  <si>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</si>
  <si>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</si>
  <si>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</si>
  <si>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</si>
  <si>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</si>
  <si>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</si>
  <si>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</si>
  <si>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</si>
  <si>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</si>
  <si>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</si>
  <si>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</si>
  <si>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</si>
  <si>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</si>
  <si>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</si>
  <si>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</si>
  <si>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</si>
  <si>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</si>
  <si>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</si>
  <si>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</si>
  <si>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</si>
  <si>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</si>
  <si>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</si>
  <si>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</si>
  <si>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</si>
  <si>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</si>
  <si>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</si>
  <si>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</si>
  <si>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</si>
  <si>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</si>
  <si>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</si>
  <si>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</si>
  <si>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</si>
  <si>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</si>
  <si>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</si>
  <si>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</si>
  <si>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</si>
  <si>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</si>
  <si>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</si>
  <si>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</si>
  <si>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</si>
  <si>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</si>
  <si>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</si>
  <si>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</si>
  <si>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</si>
  <si>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</si>
  <si>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</si>
  <si>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</si>
  <si>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</si>
  <si>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</si>
  <si>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</si>
  <si>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</si>
  <si>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</si>
  <si>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</si>
  <si>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</si>
  <si>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</si>
  <si>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</si>
  <si>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</si>
  <si>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</si>
  <si>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</si>
  <si>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</si>
  <si>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</si>
  <si>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</si>
  <si>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</si>
  <si>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</si>
  <si>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</si>
  <si>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</si>
  <si>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</si>
  <si>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</si>
  <si>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</si>
  <si>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</si>
  <si>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</si>
  <si>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</si>
  <si>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</si>
  <si>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</si>
  <si>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</si>
  <si>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</si>
  <si>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</si>
  <si>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</si>
  <si>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</si>
  <si>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</si>
  <si>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</si>
  <si>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</si>
  <si>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</si>
  <si>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</si>
  <si>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</si>
  <si>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</si>
  <si>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</si>
  <si>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</si>
  <si>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</si>
  <si>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</si>
  <si>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</si>
  <si>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</si>
  <si>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</si>
  <si>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</si>
  <si>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</si>
  <si>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</si>
  <si>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</si>
  <si>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</si>
  <si>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</si>
  <si>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</si>
  <si>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</si>
  <si>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</si>
  <si>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</si>
  <si>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</si>
  <si>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</si>
  <si>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</si>
  <si>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</si>
  <si>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</si>
  <si>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</si>
  <si>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</si>
  <si>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</si>
  <si>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</si>
  <si>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</si>
  <si>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</si>
  <si>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</si>
  <si>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</si>
  <si>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</si>
  <si>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</si>
  <si>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</si>
  <si>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</si>
  <si>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</si>
  <si>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</si>
  <si>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</si>
  <si>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</si>
  <si>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</si>
  <si>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</si>
  <si>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</si>
  <si>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</si>
  <si>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</si>
  <si>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</si>
  <si>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</si>
  <si>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</si>
  <si>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</si>
  <si>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</si>
  <si>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</si>
  <si>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</si>
  <si>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</si>
  <si>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</si>
  <si>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</si>
  <si>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</si>
  <si>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</si>
  <si>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</si>
  <si>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</si>
  <si>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</si>
  <si>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</si>
  <si>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</si>
  <si>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</si>
  <si>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</si>
  <si>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</si>
  <si>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</si>
  <si>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</si>
  <si>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</si>
  <si>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</si>
  <si>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</si>
  <si>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</si>
  <si>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</si>
  <si>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</si>
  <si>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</si>
  <si>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</si>
  <si>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</si>
  <si>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</si>
  <si>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</si>
  <si>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</si>
  <si>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</si>
  <si>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</si>
  <si>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</si>
  <si>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</si>
  <si>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</si>
  <si>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</si>
  <si>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</si>
  <si>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</si>
  <si>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</si>
  <si>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</si>
  <si>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</si>
  <si>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</si>
  <si>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</si>
  <si>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</si>
  <si>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</si>
  <si>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</si>
  <si>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</si>
  <si>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</si>
  <si>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</si>
  <si>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</si>
  <si>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</si>
  <si>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</si>
  <si>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</si>
  <si>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</si>
  <si>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</si>
  <si>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</si>
  <si>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</si>
  <si>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</si>
  <si>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</si>
  <si>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</si>
  <si>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</si>
  <si>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</si>
  <si>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</si>
  <si>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</si>
  <si>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</si>
  <si>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</si>
  <si>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</si>
  <si>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</si>
  <si>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</si>
  <si>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</si>
  <si>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</si>
  <si>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</si>
  <si>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</si>
  <si>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</si>
  <si>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</si>
  <si>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</si>
  <si>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</si>
  <si>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</si>
  <si>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</si>
  <si>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</si>
  <si>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</si>
  <si>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</si>
  <si>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</si>
  <si>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</si>
  <si>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</si>
  <si>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</si>
  <si>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</si>
  <si>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</si>
  <si>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</si>
  <si>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</si>
  <si>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</si>
  <si>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</si>
  <si>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</si>
  <si>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</si>
  <si>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</si>
  <si>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</si>
  <si>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</si>
  <si>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</si>
  <si>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</si>
  <si>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</si>
  <si>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</si>
  <si>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</si>
  <si>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</si>
  <si>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</si>
  <si>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</si>
  <si>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</si>
  <si>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</si>
  <si>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</si>
  <si>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</si>
  <si>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</si>
  <si>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</si>
  <si>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</si>
  <si>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</si>
  <si>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</si>
  <si>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</si>
  <si>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</si>
  <si>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</si>
  <si>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</si>
  <si>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</si>
  <si>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</si>
  <si>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</si>
  <si>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</si>
  <si>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</si>
  <si>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</si>
  <si>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</si>
  <si>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</si>
  <si>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</si>
  <si>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</si>
  <si>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</si>
  <si>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</si>
  <si>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</si>
  <si>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</si>
  <si>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</si>
  <si>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</si>
  <si>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</si>
  <si>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</si>
  <si>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</si>
  <si>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</si>
  <si>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</si>
  <si>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</si>
  <si>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</si>
  <si>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</si>
  <si>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</si>
  <si>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</si>
  <si>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</si>
  <si>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</si>
  <si>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</si>
  <si>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</si>
  <si>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</si>
  <si>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</si>
  <si>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</si>
  <si>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</si>
  <si>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</si>
  <si>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</si>
  <si>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</si>
  <si>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</si>
  <si>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</si>
  <si>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</si>
  <si>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</si>
  <si>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</si>
  <si>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</si>
  <si>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</si>
  <si>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</si>
  <si>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</si>
  <si>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</si>
  <si>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</si>
  <si>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</si>
  <si>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</si>
  <si>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</si>
  <si>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</si>
  <si>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</si>
  <si>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</si>
  <si>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</si>
  <si>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</si>
  <si>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</si>
  <si>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</si>
  <si>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</si>
  <si>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</si>
  <si>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</si>
  <si>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</si>
  <si>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</si>
  <si>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</si>
  <si>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</si>
  <si>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</si>
  <si>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</si>
  <si>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</si>
  <si>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</si>
  <si>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</si>
  <si>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</si>
  <si>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</si>
  <si>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</si>
  <si>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</si>
  <si>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</si>
  <si>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</si>
  <si>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</si>
  <si>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</si>
  <si>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</si>
  <si>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</si>
  <si>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</si>
  <si>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</si>
  <si>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</si>
  <si>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</si>
  <si>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</si>
  <si>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</si>
  <si>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</si>
  <si>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</si>
  <si>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</si>
  <si>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</si>
  <si>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</si>
  <si>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</si>
  <si>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</si>
  <si>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</si>
  <si>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</si>
  <si>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</si>
  <si>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</si>
  <si>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</si>
  <si>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</si>
  <si>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</si>
  <si>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</si>
  <si>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</si>
  <si>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</si>
  <si>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</si>
  <si>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</si>
  <si>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</si>
  <si>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</si>
  <si>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</si>
  <si>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</si>
  <si>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</si>
  <si>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</si>
  <si>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</si>
  <si>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</si>
  <si>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</si>
  <si>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</si>
  <si>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</si>
  <si>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</si>
  <si>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</si>
  <si>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</si>
  <si>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</si>
  <si>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</si>
  <si>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</si>
  <si>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</si>
  <si>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</si>
  <si>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</si>
  <si>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</si>
  <si>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</si>
  <si>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</si>
  <si>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</si>
  <si>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</si>
  <si>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</si>
  <si>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</si>
  <si>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</si>
  <si>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</si>
  <si>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</si>
  <si>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</si>
  <si>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</si>
  <si>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</si>
  <si>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</si>
  <si>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</si>
  <si>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</si>
  <si>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</si>
  <si>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</si>
  <si>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</si>
  <si>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</si>
  <si>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</si>
  <si>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</si>
  <si>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</si>
  <si>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</si>
  <si>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</si>
  <si>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</si>
  <si>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</si>
  <si>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</si>
  <si>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</si>
  <si>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</si>
  <si>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</si>
  <si>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</si>
  <si>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</si>
  <si>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</si>
  <si>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</si>
  <si>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</si>
  <si>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</si>
  <si>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</si>
  <si>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</si>
  <si>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</si>
  <si>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</si>
  <si>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</si>
  <si>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</si>
  <si>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</si>
  <si>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</si>
  <si>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</si>
  <si>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</si>
  <si>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</si>
  <si>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</si>
  <si>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</si>
  <si>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</si>
  <si>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</si>
  <si>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</si>
  <si>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</si>
  <si>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</si>
  <si>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</si>
  <si>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</si>
  <si>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</si>
  <si>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</si>
  <si>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</si>
  <si>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</si>
  <si>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</si>
  <si>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</si>
  <si>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</si>
  <si>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</si>
  <si>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</si>
  <si>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</si>
  <si>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</si>
  <si>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</si>
  <si>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</si>
  <si>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</si>
  <si>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</si>
  <si>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</si>
  <si>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</si>
  <si>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</si>
  <si>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</si>
  <si>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</si>
  <si>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</si>
  <si>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</si>
  <si>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</si>
  <si>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</si>
  <si>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</si>
  <si>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</si>
  <si>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</si>
  <si>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</si>
  <si>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</si>
  <si>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</si>
  <si>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</si>
  <si>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</si>
  <si>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</si>
  <si>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</si>
  <si>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</si>
  <si>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</si>
  <si>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</si>
  <si>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</si>
  <si>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</si>
  <si>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</si>
  <si>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</si>
  <si>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</si>
  <si>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</si>
  <si>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</si>
  <si>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</si>
  <si>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</si>
  <si>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</si>
  <si>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</si>
  <si>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</si>
  <si>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</si>
  <si>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</si>
  <si>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</si>
  <si>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</si>
  <si>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</si>
  <si>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</si>
  <si>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</si>
  <si>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</si>
  <si>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</si>
  <si>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</si>
  <si>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</si>
  <si>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</si>
  <si>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</si>
  <si>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</si>
  <si>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</si>
  <si>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</si>
  <si>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</si>
  <si>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</si>
  <si>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</si>
  <si>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</si>
  <si>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</si>
  <si>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</si>
  <si>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</si>
  <si>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</si>
  <si>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</si>
  <si>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</si>
  <si>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</si>
  <si>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</si>
  <si>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</si>
  <si>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</si>
  <si>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</si>
  <si>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</si>
  <si>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</si>
  <si>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</si>
  <si>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</si>
  <si>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</si>
  <si>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</si>
  <si>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</si>
  <si>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</si>
  <si>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</si>
  <si>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</si>
  <si>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</si>
  <si>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</si>
  <si>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</si>
  <si>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</si>
  <si>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</si>
  <si>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</si>
  <si>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</si>
  <si>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</si>
  <si>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</si>
  <si>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</si>
  <si>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</si>
  <si>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</si>
  <si>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</si>
  <si>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</si>
  <si>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</si>
  <si>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</si>
  <si>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</si>
  <si>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</si>
  <si>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</si>
  <si>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</si>
  <si>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</si>
  <si>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</si>
  <si>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</si>
  <si>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</si>
  <si>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</si>
  <si>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</si>
  <si>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</si>
  <si>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</si>
  <si>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</si>
  <si>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</si>
  <si>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</si>
  <si>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</si>
  <si>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</si>
  <si>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</si>
  <si>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</si>
  <si>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</si>
  <si>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</si>
  <si>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</si>
  <si>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</si>
  <si>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</si>
  <si>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</si>
  <si>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</si>
  <si>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</si>
  <si>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</si>
  <si>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</si>
  <si>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</si>
  <si>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</si>
  <si>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</si>
  <si>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</si>
  <si>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</si>
  <si>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</si>
  <si>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</si>
  <si>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</si>
  <si>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</si>
  <si>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</si>
  <si>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</si>
  <si>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</si>
  <si>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</si>
  <si>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</si>
  <si>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</si>
  <si>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</si>
  <si>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</si>
  <si>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</si>
  <si>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</si>
  <si>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</si>
  <si>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</si>
  <si>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</si>
  <si>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</si>
  <si>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</si>
  <si>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</si>
  <si>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</si>
  <si>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</si>
  <si>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</si>
  <si>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</si>
  <si>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</si>
  <si>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</si>
  <si>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</si>
  <si>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</si>
  <si>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</si>
  <si>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</si>
  <si>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</si>
  <si>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</si>
  <si>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</si>
  <si>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</si>
  <si>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</si>
  <si>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</si>
  <si>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</si>
  <si>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</si>
  <si>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</si>
  <si>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</si>
  <si>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</si>
  <si>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</si>
  <si>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</si>
  <si>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</si>
  <si>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</si>
  <si>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</si>
  <si>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</si>
  <si>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</si>
  <si>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</si>
  <si>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</si>
  <si>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</si>
  <si>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</si>
  <si>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</si>
  <si>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</si>
  <si>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</si>
  <si>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</si>
  <si>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</si>
  <si>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</si>
  <si>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</si>
  <si>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</si>
  <si>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</si>
  <si>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</si>
  <si>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</si>
  <si>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</si>
  <si>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</si>
  <si>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</si>
  <si>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</si>
  <si>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</si>
  <si>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</si>
  <si>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</si>
  <si>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</si>
  <si>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</si>
  <si>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</si>
  <si>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</si>
  <si>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</si>
  <si>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</si>
  <si>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</si>
  <si>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</si>
  <si>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</si>
  <si>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</si>
  <si>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</si>
  <si>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</si>
  <si>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</si>
  <si>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</si>
  <si>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</si>
  <si>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</si>
  <si>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</si>
  <si>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</si>
  <si>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</si>
  <si>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</si>
  <si>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</si>
  <si>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</si>
  <si>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</si>
  <si>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</si>
  <si>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</si>
  <si>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</si>
  <si>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</si>
  <si>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</si>
  <si>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</si>
  <si>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</si>
  <si>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</si>
  <si>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</si>
  <si>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</si>
  <si>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</si>
  <si>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</si>
  <si>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</si>
  <si>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</si>
  <si>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</si>
  <si>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</si>
  <si>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</si>
  <si>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</si>
  <si>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</si>
  <si>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</si>
  <si>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</si>
  <si>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</si>
  <si>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</si>
  <si>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</si>
  <si>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</si>
  <si>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</si>
  <si>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</si>
  <si>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</si>
  <si>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</si>
  <si>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</si>
  <si>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</si>
  <si>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</si>
  <si>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</si>
  <si>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</si>
  <si>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</si>
  <si>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</si>
  <si>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</si>
  <si>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</si>
  <si>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</si>
  <si>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</si>
  <si>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</si>
  <si>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</si>
  <si>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</si>
  <si>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</si>
  <si>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</si>
  <si>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</si>
  <si>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</si>
  <si>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</si>
  <si>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</si>
  <si>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</si>
  <si>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</si>
  <si>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</si>
  <si>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</si>
  <si>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</si>
  <si>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</si>
  <si>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</si>
  <si>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</si>
  <si>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</si>
  <si>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</si>
  <si>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</si>
  <si>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</si>
  <si>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</si>
  <si>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</si>
  <si>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</si>
  <si>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</si>
  <si>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</si>
  <si>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</si>
  <si>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</si>
  <si>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</si>
  <si>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</si>
  <si>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</si>
  <si>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</si>
  <si>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</si>
  <si>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</si>
  <si>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</si>
  <si>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</si>
  <si>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</si>
  <si>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</si>
  <si>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</si>
  <si>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</si>
  <si>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</si>
  <si>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</si>
  <si>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</si>
  <si>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</si>
  <si>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</si>
  <si>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</si>
  <si>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</si>
  <si>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</si>
  <si>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</si>
  <si>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</si>
  <si>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</si>
  <si>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</si>
  <si>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</si>
  <si>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</si>
  <si>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</si>
  <si>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</si>
  <si>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</si>
  <si>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</si>
  <si>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</si>
  <si>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</si>
  <si>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</si>
  <si>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</si>
  <si>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</si>
  <si>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</si>
  <si>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</si>
  <si>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</si>
  <si>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</si>
  <si>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</si>
  <si>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</si>
  <si>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</si>
  <si>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</si>
  <si>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</si>
  <si>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</si>
  <si>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</si>
  <si>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</si>
  <si>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</si>
  <si>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</si>
  <si>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</si>
  <si>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</si>
  <si>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</si>
  <si>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</si>
  <si>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</si>
  <si>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</si>
  <si>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</si>
  <si>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</si>
  <si>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</si>
  <si>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</si>
  <si>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</si>
  <si>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</si>
  <si>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</si>
  <si>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</si>
  <si>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</si>
  <si>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</si>
  <si>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</si>
  <si>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</si>
  <si>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</si>
  <si>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</si>
  <si>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</si>
  <si>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</si>
  <si>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</si>
  <si>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</si>
  <si>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</si>
  <si>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</si>
  <si>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</si>
  <si>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</si>
  <si>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</si>
  <si>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</si>
  <si>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</si>
  <si>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</si>
  <si>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</si>
  <si>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</si>
  <si>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</si>
  <si>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</si>
  <si>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</si>
  <si>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</si>
  <si>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</si>
  <si>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</si>
  <si>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</si>
  <si>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</si>
  <si>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</si>
  <si>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</si>
  <si>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</si>
  <si>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</si>
  <si>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</si>
  <si>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</si>
  <si>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</si>
  <si>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</si>
  <si>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</si>
  <si>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</si>
  <si>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</si>
  <si>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</si>
  <si>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</si>
  <si>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</si>
  <si>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</si>
  <si>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</si>
  <si>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</si>
  <si>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</si>
  <si>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</si>
  <si>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</si>
  <si>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</si>
  <si>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</si>
  <si>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</si>
  <si>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</si>
  <si>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</si>
  <si>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</si>
  <si>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</si>
  <si>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</si>
  <si>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</si>
  <si>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</si>
  <si>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</si>
  <si>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</si>
  <si>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</si>
  <si>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</si>
  <si>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</si>
  <si>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</si>
  <si>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</si>
  <si>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</si>
  <si>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</si>
  <si>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</si>
  <si>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</si>
  <si>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</si>
  <si>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</si>
  <si>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</si>
  <si>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</si>
  <si>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</si>
  <si>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</si>
  <si>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</si>
  <si>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</si>
  <si>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</si>
  <si>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</si>
  <si>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</si>
  <si>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</si>
  <si>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</si>
  <si>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</si>
  <si>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</si>
  <si>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</si>
  <si>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</si>
  <si>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</si>
  <si>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</si>
  <si>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</si>
  <si>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</si>
  <si>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</si>
  <si>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</si>
  <si>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</si>
  <si>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</si>
  <si>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</si>
  <si>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</si>
  <si>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</si>
  <si>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</si>
  <si>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</si>
  <si>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</si>
  <si>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</si>
  <si>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</si>
  <si>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</si>
  <si>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</si>
  <si>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</si>
  <si>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</si>
  <si>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</si>
  <si>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</si>
  <si>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</si>
  <si>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</si>
  <si>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</si>
  <si>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</si>
  <si>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</si>
  <si>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</si>
  <si>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</si>
  <si>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</si>
  <si>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</si>
  <si>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</si>
  <si>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</si>
  <si>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</si>
  <si>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</si>
  <si>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</si>
  <si>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</si>
  <si>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</si>
  <si>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</si>
  <si>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</si>
  <si>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</si>
  <si>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</si>
  <si>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</si>
  <si>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</si>
  <si>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</si>
  <si>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</si>
  <si>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</si>
  <si>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</si>
  <si>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</si>
  <si>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</si>
  <si>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</si>
  <si>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</si>
  <si>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</si>
  <si>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</si>
  <si>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</si>
  <si>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</si>
  <si>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</si>
  <si>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</si>
  <si>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</si>
  <si>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</si>
  <si>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</si>
  <si>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</si>
  <si>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</si>
  <si>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</si>
  <si>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</si>
  <si>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</si>
  <si>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</si>
  <si>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</si>
  <si>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</si>
  <si>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</si>
  <si>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</si>
  <si>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</si>
  <si>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</si>
  <si>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</si>
  <si>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</si>
  <si>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</si>
  <si>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</si>
  <si>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</si>
  <si>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</si>
  <si>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</si>
  <si>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</si>
  <si>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</si>
  <si>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</si>
  <si>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</si>
  <si>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</si>
  <si>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</si>
  <si>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</si>
  <si>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</si>
  <si>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</si>
  <si>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</si>
  <si>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</si>
  <si>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</si>
  <si>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</si>
  <si>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</si>
  <si>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</si>
  <si>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</si>
  <si>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</si>
  <si>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</si>
  <si>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</si>
  <si>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</si>
  <si>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</si>
  <si>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</si>
  <si>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</si>
  <si>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</si>
  <si>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</si>
  <si>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</si>
  <si>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</si>
  <si>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</si>
  <si>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</si>
  <si>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</si>
  <si>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</si>
  <si>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</si>
  <si>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</si>
  <si>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</si>
  <si>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</si>
  <si>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</si>
  <si>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</si>
  <si>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</si>
  <si>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</si>
  <si>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</si>
  <si>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</si>
  <si>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</si>
  <si>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</si>
  <si>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</si>
  <si>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</si>
  <si>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</si>
  <si>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</si>
  <si>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</si>
  <si>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</si>
  <si>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</si>
  <si>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</si>
  <si>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</si>
  <si>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</si>
  <si>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</si>
  <si>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</si>
  <si>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</si>
  <si>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</si>
  <si>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</si>
  <si>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</si>
  <si>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</si>
  <si>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</si>
  <si>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</si>
  <si>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</si>
  <si>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</si>
  <si>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</si>
  <si>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</si>
  <si>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</si>
  <si>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</si>
  <si>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</si>
  <si>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</si>
  <si>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</si>
  <si>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</si>
  <si>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</si>
  <si>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</si>
  <si>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</si>
  <si>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</si>
  <si>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</si>
  <si>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</si>
  <si>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</si>
  <si>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</si>
  <si>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</si>
  <si>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</si>
  <si>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</si>
  <si>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</si>
  <si>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</si>
  <si>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</si>
  <si>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</si>
  <si>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</si>
  <si>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</si>
  <si>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</si>
  <si>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</si>
  <si>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</si>
  <si>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</si>
  <si>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</si>
  <si>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</si>
  <si>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</si>
  <si>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</si>
  <si>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</si>
  <si>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</si>
  <si>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</si>
  <si>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</si>
  <si>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</si>
  <si>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</si>
  <si>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</si>
  <si>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</si>
  <si>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</si>
  <si>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</si>
  <si>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</si>
  <si>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</si>
  <si>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</si>
  <si>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</si>
  <si>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</si>
  <si>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</si>
  <si>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</si>
  <si>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</si>
  <si>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</si>
  <si>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</si>
  <si>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</si>
  <si>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</si>
  <si>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</si>
  <si>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</si>
  <si>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</si>
  <si>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</si>
  <si>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</si>
  <si>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</si>
  <si>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</si>
  <si>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</si>
  <si>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</si>
  <si>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</si>
  <si>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</si>
  <si>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</si>
  <si>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</si>
  <si>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</si>
  <si>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</si>
  <si>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</si>
  <si>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</si>
  <si>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</si>
  <si>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</si>
  <si>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</si>
  <si>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</si>
  <si>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</si>
  <si>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</si>
  <si>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</si>
  <si>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</si>
  <si>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</si>
  <si>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</si>
  <si>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</si>
  <si>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</si>
  <si>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</si>
  <si>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</si>
  <si>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</si>
  <si>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</si>
  <si>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</si>
  <si>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</si>
  <si>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</si>
  <si>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</si>
  <si>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</si>
  <si>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</si>
  <si>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</si>
  <si>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</si>
  <si>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</si>
  <si>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</si>
  <si>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</si>
  <si>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</si>
  <si>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</si>
  <si>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</si>
  <si>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</si>
  <si>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</si>
  <si>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</si>
  <si>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</si>
  <si>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</si>
  <si>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</si>
  <si>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</si>
  <si>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</si>
  <si>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</si>
  <si>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</si>
  <si>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</si>
  <si>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</si>
  <si>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</si>
  <si>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</si>
  <si>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</si>
  <si>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</si>
  <si>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</si>
  <si>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</si>
  <si>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</si>
  <si>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</si>
  <si>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</si>
  <si>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</si>
  <si>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</si>
  <si>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</si>
  <si>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</si>
  <si>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</si>
  <si>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</si>
  <si>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</si>
  <si>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</si>
  <si>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</si>
  <si>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</si>
  <si>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</si>
  <si>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</si>
  <si>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</si>
  <si>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</si>
  <si>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</si>
  <si>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</si>
  <si>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</si>
  <si>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</si>
  <si>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</si>
  <si>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</si>
  <si>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</si>
  <si>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</si>
  <si>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</si>
  <si>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</si>
  <si>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</si>
  <si>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</si>
  <si>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</si>
  <si>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</si>
  <si>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</si>
  <si>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</si>
  <si>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</si>
  <si>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</si>
  <si>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</si>
  <si>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</si>
  <si>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</si>
  <si>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</si>
  <si>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</si>
  <si>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</si>
  <si>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</si>
  <si>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</si>
  <si>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</si>
  <si>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</si>
  <si>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</si>
  <si>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</si>
  <si>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</si>
  <si>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</si>
  <si>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</si>
  <si>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</si>
  <si>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</si>
  <si>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</si>
  <si>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</si>
  <si>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</si>
  <si>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</si>
  <si>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</si>
  <si>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</si>
  <si>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</si>
  <si>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</si>
  <si>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</si>
  <si>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</si>
  <si>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</si>
  <si>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</si>
  <si>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</si>
  <si>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</si>
  <si>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</si>
  <si>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</si>
  <si>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</si>
  <si>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</si>
  <si>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</si>
  <si>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</si>
  <si>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</si>
  <si>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</si>
  <si>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</si>
  <si>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</si>
  <si>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</si>
  <si>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</si>
  <si>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</si>
  <si>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</si>
  <si>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</si>
  <si>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</si>
  <si>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</si>
  <si>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</si>
  <si>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</si>
  <si>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</si>
  <si>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</si>
  <si>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</si>
  <si>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</si>
  <si>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</si>
  <si>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</si>
  <si>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</si>
  <si>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</si>
  <si>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</si>
  <si>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</si>
  <si>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</si>
  <si>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</si>
  <si>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</si>
  <si>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</si>
  <si>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</si>
  <si>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</si>
  <si>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</si>
  <si>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</si>
  <si>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</si>
  <si>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</si>
  <si>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</si>
  <si>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</si>
  <si>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</si>
  <si>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</si>
  <si>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</si>
  <si>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</si>
  <si>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</si>
  <si>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</si>
  <si>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</si>
  <si>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</si>
  <si>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</si>
  <si>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</si>
  <si>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</si>
  <si>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</si>
  <si>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</si>
  <si>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</si>
  <si>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</si>
  <si>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</si>
  <si>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</si>
  <si>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</si>
  <si>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</si>
  <si>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</si>
  <si>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</si>
  <si>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</si>
  <si>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</si>
  <si>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</si>
  <si>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</si>
  <si>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</si>
  <si>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</si>
  <si>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</si>
  <si>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</si>
  <si>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</si>
  <si>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</si>
  <si>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</si>
  <si>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</si>
  <si>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</si>
  <si>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</si>
  <si>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</si>
  <si>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</si>
  <si>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</si>
  <si>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</si>
  <si>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</si>
  <si>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</si>
  <si>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</si>
  <si>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</si>
  <si>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</si>
  <si>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</si>
  <si>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</si>
  <si>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</si>
  <si>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</si>
  <si>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</si>
  <si>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</si>
  <si>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</si>
  <si>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</si>
  <si>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</si>
  <si>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</si>
  <si>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</si>
  <si>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</si>
  <si>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</si>
  <si>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</si>
  <si>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</si>
  <si>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</si>
  <si>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</si>
  <si>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</si>
  <si>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</si>
  <si>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</si>
  <si>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</si>
  <si>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</si>
  <si>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</si>
  <si>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</si>
  <si>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</si>
  <si>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</si>
  <si>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</si>
  <si>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</si>
  <si>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</si>
  <si>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</si>
  <si>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</si>
  <si>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</si>
  <si>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</si>
  <si>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</si>
  <si>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</si>
  <si>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</si>
  <si>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</si>
  <si>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</si>
  <si>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</si>
  <si>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</si>
  <si>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</si>
  <si>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</si>
  <si>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</si>
  <si>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</si>
  <si>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</si>
  <si>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</si>
  <si>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</si>
  <si>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</si>
  <si>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</si>
  <si>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</si>
  <si>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</si>
  <si>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</si>
  <si>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</si>
  <si>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</si>
  <si>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</si>
  <si>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</si>
  <si>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</si>
  <si>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</si>
  <si>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</si>
  <si>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</si>
  <si>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</si>
  <si>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</si>
  <si>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</si>
  <si>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</si>
  <si>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</si>
  <si>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</si>
  <si>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</si>
  <si>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</si>
  <si>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</si>
  <si>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</si>
  <si>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</si>
  <si>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</si>
  <si>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</si>
  <si>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</si>
  <si>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</si>
  <si>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</si>
  <si>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</si>
  <si>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</si>
  <si>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</si>
  <si>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</si>
  <si>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</si>
  <si>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</si>
  <si>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</si>
  <si>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</si>
  <si>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</si>
  <si>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</si>
  <si>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</si>
  <si>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</si>
  <si>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</si>
  <si>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</si>
  <si>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</si>
  <si>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</si>
  <si>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</si>
  <si>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</si>
  <si>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</si>
  <si>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</si>
  <si>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</si>
  <si>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</si>
  <si>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</si>
  <si>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</si>
  <si>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</si>
  <si>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</si>
  <si>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</si>
  <si>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</si>
  <si>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</si>
  <si>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</si>
  <si>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</si>
  <si>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</si>
  <si>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</si>
  <si>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</si>
  <si>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</si>
  <si>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</si>
  <si>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</si>
  <si>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</si>
  <si>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</si>
  <si>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</si>
  <si>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</si>
  <si>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</si>
  <si>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</si>
  <si>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</si>
  <si>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</si>
  <si>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</si>
  <si>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</si>
  <si>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</si>
  <si>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</si>
  <si>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</si>
  <si>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</si>
  <si>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</si>
  <si>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</si>
  <si>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</si>
  <si>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</si>
  <si>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</si>
  <si>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</si>
  <si>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</si>
  <si>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</si>
  <si>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</si>
  <si>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</si>
  <si>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</si>
  <si>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</si>
  <si>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</si>
  <si>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</si>
  <si>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</si>
  <si>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</si>
  <si>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</si>
  <si>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</si>
  <si>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</si>
  <si>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</si>
  <si>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</si>
  <si>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</si>
  <si>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</si>
  <si>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</si>
  <si>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</si>
  <si>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</si>
  <si>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</si>
  <si>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</si>
  <si>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</si>
  <si>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</si>
  <si>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</si>
  <si>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</si>
  <si>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</si>
  <si>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</si>
  <si>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</si>
  <si>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</si>
  <si>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</si>
  <si>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</si>
  <si>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</si>
  <si>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</si>
  <si>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</si>
  <si>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</si>
  <si>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</si>
  <si>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</si>
  <si>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</si>
  <si>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</si>
  <si>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</si>
  <si>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</si>
  <si>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</si>
  <si>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</si>
  <si>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</si>
  <si>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</si>
  <si>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</si>
  <si>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</si>
  <si>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</si>
  <si>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</si>
  <si>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</si>
  <si>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</si>
  <si>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</si>
  <si>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</si>
  <si>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</si>
  <si>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</si>
  <si>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</si>
  <si>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</si>
  <si>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</si>
  <si>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</si>
  <si>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</si>
  <si>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</si>
  <si>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</si>
  <si>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</si>
  <si>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</si>
  <si>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</si>
  <si>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</si>
  <si>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</si>
  <si>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</si>
  <si>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</si>
  <si>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</si>
  <si>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</si>
  <si>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</si>
  <si>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</si>
  <si>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</si>
  <si>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</si>
  <si>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</si>
  <si>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</si>
  <si>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</si>
  <si>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</si>
  <si>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</si>
  <si>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</si>
  <si>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</si>
  <si>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</si>
  <si>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</si>
  <si>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</si>
  <si>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</si>
  <si>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</si>
  <si>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</si>
  <si>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</si>
  <si>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</si>
  <si>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</si>
  <si>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</si>
  <si>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</si>
  <si>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</si>
  <si>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</si>
  <si>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</si>
  <si>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</si>
  <si>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</si>
  <si>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</si>
  <si>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</si>
  <si>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</si>
  <si>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</si>
  <si>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</si>
  <si>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</si>
  <si>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</si>
  <si>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</si>
  <si>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</si>
  <si>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</si>
  <si>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</si>
  <si>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</si>
  <si>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</si>
  <si>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</si>
  <si>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</si>
  <si>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</si>
  <si>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</si>
  <si>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</si>
  <si>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</si>
  <si>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</si>
  <si>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</si>
  <si>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</si>
  <si>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</si>
  <si>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</si>
  <si>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</si>
  <si>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</si>
  <si>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</si>
  <si>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</si>
  <si>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</si>
  <si>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</si>
  <si>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</si>
  <si>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</si>
  <si>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</si>
  <si>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</si>
  <si>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</si>
  <si>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</si>
  <si>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</si>
  <si>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</si>
  <si>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</si>
  <si>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</si>
  <si>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</si>
  <si>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</si>
  <si>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</si>
  <si>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</si>
  <si>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</si>
  <si>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</si>
  <si>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</si>
  <si>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</si>
  <si>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</si>
  <si>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</si>
  <si>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</si>
  <si>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</si>
  <si>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</si>
  <si>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</si>
  <si>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</si>
  <si>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</si>
  <si>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</si>
  <si>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</si>
  <si>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</si>
  <si>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</si>
  <si>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</si>
  <si>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</si>
  <si>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</si>
  <si>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</si>
  <si>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</si>
  <si>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</si>
  <si>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</si>
  <si>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</si>
  <si>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</si>
  <si>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</si>
  <si>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</si>
  <si>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</si>
  <si>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</si>
  <si>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</si>
  <si>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</si>
  <si>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</si>
  <si>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</si>
  <si>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</si>
  <si>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</si>
  <si>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</si>
  <si>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</si>
  <si>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</si>
  <si>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</si>
  <si>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</si>
  <si>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</si>
  <si>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</si>
  <si>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</si>
  <si>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</si>
  <si>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</si>
  <si>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</si>
  <si>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</si>
  <si>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</si>
  <si>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</si>
  <si>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</si>
  <si>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</si>
  <si>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</si>
  <si>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</si>
  <si>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</si>
  <si>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</si>
  <si>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</si>
  <si>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</si>
  <si>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</si>
  <si>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</si>
  <si>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</si>
  <si>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</si>
  <si>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</si>
  <si>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</si>
  <si>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</si>
  <si>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</si>
  <si>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</si>
  <si>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</si>
  <si>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</si>
  <si>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</si>
  <si>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</si>
  <si>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</si>
  <si>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</si>
  <si>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</si>
  <si>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</si>
  <si>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</si>
  <si>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</si>
  <si>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</si>
  <si>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</si>
  <si>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</si>
  <si>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</si>
  <si>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</si>
  <si>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</si>
  <si>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</si>
  <si>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</si>
  <si>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</si>
  <si>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</si>
  <si>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</si>
  <si>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</si>
  <si>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</si>
  <si>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</si>
  <si>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</si>
  <si>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</si>
  <si>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</si>
  <si>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</si>
  <si>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</si>
  <si>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</si>
  <si>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</si>
  <si>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</si>
  <si>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</si>
  <si>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</si>
  <si>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</si>
  <si>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</si>
  <si>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</si>
  <si>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</si>
  <si>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</si>
  <si>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</si>
  <si>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</si>
  <si>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</si>
  <si>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</si>
  <si>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</si>
  <si>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</si>
  <si>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</si>
  <si>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</si>
  <si>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</si>
  <si>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</si>
  <si>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</si>
  <si>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</si>
  <si>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</si>
  <si>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</si>
  <si>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</si>
  <si>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</si>
  <si>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</si>
  <si>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</si>
  <si>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</si>
  <si>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</si>
  <si>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</si>
  <si>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</si>
  <si>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</si>
  <si>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</si>
  <si>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</si>
  <si>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</si>
  <si>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</si>
  <si>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</si>
  <si>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</si>
  <si>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</si>
  <si>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</si>
  <si>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</si>
  <si>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</si>
  <si>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</si>
  <si>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</si>
  <si>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</si>
  <si>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</si>
  <si>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</si>
  <si>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</si>
  <si>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</si>
  <si>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</si>
  <si>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</si>
  <si>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</si>
  <si>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</si>
  <si>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</si>
  <si>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</si>
  <si>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</si>
  <si>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</si>
  <si>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</si>
  <si>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</si>
  <si>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</si>
  <si>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</si>
  <si>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</si>
  <si>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</si>
  <si>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</si>
  <si>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</si>
  <si>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</si>
  <si>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</si>
  <si>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</si>
  <si>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</si>
  <si>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</si>
  <si>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</si>
  <si>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</si>
  <si>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</si>
  <si>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</si>
  <si>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</si>
  <si>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</si>
  <si>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</si>
  <si>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</si>
  <si>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</si>
  <si>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</si>
  <si>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</si>
  <si>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</si>
  <si>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</si>
  <si>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</si>
  <si>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</si>
  <si>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</si>
  <si>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</si>
  <si>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</si>
  <si>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</si>
  <si>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</si>
  <si>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</si>
  <si>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</si>
  <si>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</si>
  <si>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</si>
  <si>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</si>
  <si>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</si>
  <si>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</si>
  <si>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</si>
  <si>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</si>
  <si>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</si>
  <si>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</si>
  <si>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</si>
  <si>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</si>
  <si>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</si>
  <si>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</si>
  <si>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</si>
  <si>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</si>
  <si>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</si>
  <si>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</si>
  <si>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</si>
  <si>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</si>
  <si>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</si>
  <si>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</si>
  <si>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</si>
  <si>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</si>
  <si>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</si>
  <si>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</si>
  <si>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</si>
  <si>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</si>
  <si>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</si>
  <si>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</si>
  <si>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</si>
  <si>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</si>
  <si>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</si>
  <si>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</si>
  <si>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</si>
  <si>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</si>
  <si>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</si>
  <si>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</si>
  <si>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</si>
  <si>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</si>
  <si>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</si>
  <si>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</si>
  <si>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</si>
  <si>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</si>
  <si>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</si>
  <si>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</si>
  <si>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</si>
  <si>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</si>
  <si>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</si>
  <si>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</si>
  <si>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</si>
  <si>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</si>
  <si>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</si>
  <si>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</si>
  <si>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</si>
  <si>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</si>
  <si>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</si>
  <si>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</si>
  <si>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</si>
  <si>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</si>
  <si>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</si>
  <si>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</si>
  <si>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</si>
  <si>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</si>
  <si>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</si>
  <si>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</si>
  <si>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</si>
  <si>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</si>
  <si>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</si>
  <si>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</si>
  <si>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</si>
  <si>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</si>
  <si>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</si>
  <si>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</si>
  <si>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</si>
  <si>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</si>
  <si>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</si>
  <si>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</si>
  <si>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</si>
  <si>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</si>
  <si>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</si>
  <si>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</si>
  <si>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</si>
  <si>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</si>
  <si>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</si>
  <si>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</si>
  <si>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</si>
  <si>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</si>
  <si>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</si>
  <si>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</si>
  <si>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</si>
  <si>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</si>
  <si>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</si>
  <si>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</si>
  <si>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</si>
  <si>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</si>
  <si>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</si>
  <si>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</si>
  <si>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</si>
  <si>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</si>
  <si>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</si>
  <si>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</si>
  <si>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</si>
  <si>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</si>
  <si>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</si>
  <si>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</si>
  <si>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</si>
  <si>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</si>
  <si>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</si>
  <si>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</si>
  <si>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</si>
  <si>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</si>
  <si>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</si>
  <si>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</si>
  <si>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</si>
  <si>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</si>
  <si>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</si>
  <si>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</si>
  <si>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</si>
  <si>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</si>
  <si>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</si>
  <si>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</si>
  <si>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</si>
  <si>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</si>
  <si>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</si>
  <si>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</si>
  <si>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</si>
  <si>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</si>
  <si>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</si>
  <si>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</si>
  <si>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</si>
  <si>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</si>
  <si>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</si>
  <si>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</si>
  <si>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</si>
  <si>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</si>
  <si>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</si>
  <si>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</si>
  <si>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</si>
  <si>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</si>
  <si>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</si>
  <si>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</si>
  <si>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</si>
  <si>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</si>
  <si>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</si>
  <si>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</si>
  <si>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</si>
  <si>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</si>
  <si>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</si>
  <si>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</si>
  <si>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</si>
  <si>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</si>
  <si>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</si>
  <si>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</si>
  <si>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</si>
  <si>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</si>
  <si>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</si>
  <si>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</si>
  <si>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</si>
  <si>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</si>
  <si>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</si>
  <si>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</si>
  <si>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</si>
  <si>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</si>
  <si>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</si>
  <si>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</si>
  <si>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</si>
  <si>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</si>
  <si>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</si>
  <si>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</si>
  <si>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</si>
  <si>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</si>
  <si>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</si>
  <si>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</si>
  <si>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</si>
  <si>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</si>
  <si>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</si>
  <si>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</si>
  <si>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</si>
  <si>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</si>
  <si>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</si>
  <si>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</si>
  <si>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</si>
  <si>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</si>
  <si>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</si>
  <si>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</si>
  <si>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</si>
  <si>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</si>
  <si>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</si>
  <si>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</si>
  <si>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</si>
  <si>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</si>
  <si>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</si>
  <si>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</si>
  <si>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</si>
  <si>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</si>
  <si>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</si>
  <si>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</si>
  <si>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</si>
  <si>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</si>
  <si>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</si>
  <si>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</si>
  <si>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</si>
  <si>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</si>
  <si>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</si>
  <si>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</si>
  <si>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</si>
  <si>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</si>
  <si>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</si>
  <si>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</si>
  <si>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</si>
  <si>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</si>
  <si>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</si>
  <si>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</si>
  <si>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</si>
  <si>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</si>
  <si>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</si>
  <si>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</si>
  <si>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</si>
  <si>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</si>
  <si>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</si>
  <si>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</si>
  <si>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</si>
  <si>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</si>
  <si>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</si>
  <si>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</si>
  <si>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</si>
  <si>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</si>
  <si>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</si>
  <si>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</si>
  <si>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</si>
  <si>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</si>
  <si>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</si>
  <si>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</si>
  <si>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</si>
  <si>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</si>
  <si>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</si>
  <si>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</si>
  <si>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</si>
  <si>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</si>
  <si>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</si>
  <si>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</si>
  <si>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</si>
  <si>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</si>
  <si>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</si>
  <si>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</si>
  <si>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</si>
  <si>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</si>
  <si>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</si>
  <si>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</si>
  <si>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</si>
  <si>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</si>
  <si>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</si>
  <si>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</si>
  <si>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</si>
  <si>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</si>
  <si>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</si>
  <si>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</si>
  <si>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</si>
  <si>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</si>
  <si>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</si>
  <si>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</si>
  <si>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</si>
  <si>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</si>
  <si>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</si>
  <si>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</si>
  <si>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</si>
  <si>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</si>
  <si>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</si>
  <si>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</si>
  <si>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</si>
  <si>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</si>
  <si>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</si>
  <si>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</si>
  <si>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</si>
  <si>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</si>
  <si>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</si>
  <si>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</si>
  <si>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</si>
  <si>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</si>
  <si>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</si>
  <si>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</si>
  <si>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</si>
  <si>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</si>
  <si>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</si>
  <si>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</si>
  <si>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</si>
  <si>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</si>
  <si>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</si>
  <si>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</si>
  <si>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</si>
  <si>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</si>
  <si>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</si>
  <si>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</si>
  <si>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</si>
  <si>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</si>
  <si>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</si>
  <si>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</si>
  <si>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</si>
  <si>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</si>
  <si>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</si>
  <si>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</si>
  <si>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</si>
  <si>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</si>
  <si>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</si>
  <si>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</si>
  <si>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</si>
  <si>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</si>
  <si>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</si>
  <si>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</si>
  <si>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</si>
  <si>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</si>
  <si>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</si>
  <si>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</si>
  <si>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</si>
  <si>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</si>
  <si>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</si>
  <si>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</si>
  <si>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</si>
  <si>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</si>
  <si>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</si>
  <si>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</si>
  <si>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</si>
  <si>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</si>
  <si>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</si>
  <si>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</si>
  <si>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</si>
  <si>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</si>
  <si>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</si>
  <si>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</si>
  <si>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</si>
  <si>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</si>
  <si>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</si>
  <si>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</si>
  <si>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</si>
  <si>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</si>
  <si>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</si>
  <si>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</si>
  <si>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</si>
  <si>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</si>
  <si>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</si>
  <si>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</si>
  <si>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</si>
  <si>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</si>
  <si>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</si>
  <si>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</si>
  <si>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</si>
  <si>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</si>
  <si>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</si>
  <si>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</si>
  <si>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</si>
  <si>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</si>
  <si>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</si>
  <si>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</si>
  <si>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</si>
  <si>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</si>
  <si>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</si>
  <si>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</si>
  <si>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</si>
  <si>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</si>
  <si>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</si>
  <si>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</si>
  <si>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</si>
  <si>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</si>
  <si>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</si>
  <si>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</si>
  <si>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</si>
  <si>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</si>
  <si>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</si>
  <si>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</si>
  <si>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</si>
  <si>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</si>
  <si>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</si>
  <si>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</si>
  <si>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</si>
  <si>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</si>
  <si>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</si>
  <si>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</si>
  <si>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</si>
  <si>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</si>
  <si>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</si>
  <si>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</si>
  <si>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</si>
  <si>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</si>
  <si>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</si>
  <si>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</si>
  <si>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</si>
  <si>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</si>
  <si>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</si>
  <si>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</si>
  <si>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</si>
  <si>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</si>
  <si>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</si>
  <si>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</si>
  <si>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</si>
  <si>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</si>
  <si>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</si>
  <si>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</si>
  <si>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</si>
  <si>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</si>
  <si>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</si>
  <si>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</si>
  <si>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</si>
  <si>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</si>
  <si>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</si>
  <si>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</si>
  <si>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</si>
  <si>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</si>
  <si>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</si>
  <si>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</si>
  <si>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</si>
  <si>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</si>
  <si>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</si>
  <si>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</si>
  <si>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</si>
  <si>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</si>
  <si>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</si>
  <si>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</si>
  <si>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</si>
  <si>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</si>
  <si>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</si>
  <si>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</si>
  <si>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</si>
  <si>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</si>
  <si>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</si>
  <si>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</si>
  <si>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</si>
  <si>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</si>
  <si>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</si>
  <si>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</si>
  <si>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</si>
  <si>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</si>
  <si>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</si>
  <si>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</si>
  <si>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</si>
  <si>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</si>
  <si>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</si>
  <si>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</si>
  <si>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</si>
  <si>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</si>
  <si>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</si>
  <si>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</si>
  <si>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</si>
  <si>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</si>
  <si>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</si>
  <si>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</si>
  <si>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</si>
  <si>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</si>
  <si>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</si>
  <si>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</si>
  <si>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</si>
  <si>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</si>
  <si>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</si>
  <si>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</si>
  <si>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</si>
  <si>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</si>
  <si>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</si>
  <si>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</si>
  <si>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</si>
  <si>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</si>
  <si>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</si>
  <si>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</si>
  <si>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</si>
  <si>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</si>
  <si>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</si>
  <si>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</si>
  <si>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</si>
  <si>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</si>
  <si>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</si>
  <si>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</si>
  <si>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</si>
  <si>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</si>
  <si>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</si>
  <si>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</si>
  <si>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</si>
  <si>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</si>
  <si>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</si>
  <si>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</si>
  <si>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</si>
  <si>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</si>
  <si>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</si>
  <si>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</si>
  <si>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</si>
  <si>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</si>
  <si>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</si>
  <si>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</si>
  <si>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</si>
  <si>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</si>
  <si>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</si>
  <si>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</si>
  <si>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</si>
  <si>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</si>
  <si>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</si>
  <si>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</si>
  <si>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</si>
  <si>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</si>
  <si>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</si>
  <si>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</si>
  <si>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</si>
  <si>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</si>
  <si>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</si>
  <si>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</si>
  <si>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</si>
  <si>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</si>
  <si>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</si>
  <si>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</si>
  <si>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</si>
  <si>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</si>
  <si>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</si>
  <si>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</si>
  <si>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</si>
  <si>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</si>
  <si>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</si>
  <si>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</si>
  <si>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</si>
  <si>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</si>
  <si>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</si>
  <si>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</si>
  <si>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</si>
  <si>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</si>
  <si>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</si>
  <si>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</si>
  <si>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</si>
  <si>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</si>
  <si>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</si>
  <si>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</si>
  <si>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</si>
  <si>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</si>
  <si>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</si>
  <si>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</si>
  <si>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</si>
  <si>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</si>
  <si>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</si>
  <si>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</si>
  <si>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</si>
  <si>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</si>
  <si>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</si>
  <si>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</si>
  <si>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</si>
  <si>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</si>
  <si>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</si>
  <si>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</si>
  <si>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</si>
  <si>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</si>
  <si>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</si>
  <si>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</si>
  <si>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</si>
  <si>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</si>
  <si>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</si>
  <si>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</si>
  <si>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</si>
  <si>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</si>
  <si>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</si>
  <si>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</si>
  <si>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</si>
  <si>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</si>
  <si>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</si>
  <si>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</si>
  <si>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</si>
  <si>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</si>
  <si>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</si>
  <si>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</si>
  <si>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</si>
  <si>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</si>
  <si>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</si>
  <si>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</si>
  <si>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</si>
  <si>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</si>
  <si>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</si>
  <si>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</si>
  <si>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</si>
  <si>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</si>
  <si>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</si>
  <si>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</si>
  <si>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</si>
  <si>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</si>
  <si>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</si>
  <si>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</si>
  <si>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</si>
  <si>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</si>
  <si>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</si>
  <si>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</si>
  <si>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</si>
  <si>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</si>
  <si>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</si>
  <si>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</si>
  <si>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</si>
  <si>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</si>
  <si>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</si>
  <si>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</si>
  <si>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</si>
  <si>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</si>
  <si>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</si>
  <si>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</si>
  <si>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</si>
  <si>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</si>
  <si>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</si>
  <si>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</si>
  <si>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</si>
  <si>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</si>
  <si>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</si>
  <si>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</si>
  <si>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</si>
  <si>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</si>
  <si>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</si>
  <si>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</si>
  <si>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</si>
  <si>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</si>
  <si>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</si>
  <si>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</si>
  <si>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</si>
  <si>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</si>
  <si>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</si>
  <si>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</si>
  <si>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</si>
  <si>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</si>
  <si>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</si>
  <si>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</si>
  <si>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</si>
  <si>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</si>
  <si>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</si>
  <si>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</si>
  <si>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</si>
  <si>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</si>
  <si>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</si>
  <si>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</si>
  <si>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</si>
  <si>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</si>
  <si>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</si>
  <si>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</si>
  <si>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</si>
  <si>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</si>
  <si>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</si>
  <si>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</si>
  <si>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</si>
  <si>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</si>
  <si>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</si>
  <si>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</si>
  <si>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</si>
  <si>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</si>
  <si>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</si>
  <si>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</si>
  <si>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</si>
  <si>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</si>
  <si>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</si>
  <si>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</si>
  <si>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</si>
  <si>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</si>
  <si>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</si>
  <si>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</si>
  <si>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</si>
  <si>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</si>
  <si>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</si>
  <si>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</si>
  <si>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</si>
  <si>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</si>
  <si>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</si>
  <si>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</si>
  <si>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</si>
  <si>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</si>
  <si>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</si>
  <si>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</si>
  <si>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</si>
  <si>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</si>
  <si>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</si>
  <si>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</si>
  <si>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</si>
  <si>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</si>
  <si>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</si>
  <si>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</si>
  <si>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</si>
  <si>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</si>
  <si>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</si>
  <si>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</si>
  <si>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</si>
  <si>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</si>
  <si>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</si>
  <si>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</si>
  <si>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</si>
  <si>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</si>
  <si>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</si>
  <si>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</si>
  <si>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</si>
  <si>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</si>
  <si>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</si>
  <si>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</si>
  <si>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</si>
  <si>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</si>
  <si>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</si>
  <si>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</si>
  <si>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</si>
  <si>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</si>
  <si>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</si>
  <si>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</si>
  <si>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</si>
  <si>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</si>
  <si>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</si>
  <si>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</si>
  <si>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</si>
  <si>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</si>
  <si>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</si>
  <si>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</si>
  <si>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</si>
  <si>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</si>
  <si>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</si>
  <si>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</si>
  <si>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</si>
  <si>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</si>
  <si>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</si>
  <si>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</si>
  <si>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</si>
  <si>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</si>
  <si>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</si>
  <si>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</si>
  <si>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</si>
  <si>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</si>
  <si>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</si>
  <si>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</si>
  <si>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</si>
  <si>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</si>
  <si>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</si>
  <si>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</si>
  <si>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</si>
  <si>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</si>
  <si>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</si>
  <si>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</si>
  <si>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</si>
  <si>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</si>
  <si>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</si>
  <si>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</si>
  <si>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</si>
  <si>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</si>
  <si>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</si>
  <si>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</si>
  <si>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</si>
  <si>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</si>
  <si>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</si>
  <si>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</si>
  <si>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</si>
  <si>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</si>
  <si>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</si>
  <si>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</si>
  <si>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</si>
  <si>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</si>
  <si>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</si>
  <si>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</si>
  <si>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</si>
  <si>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</si>
  <si>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</si>
  <si>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</si>
  <si>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</si>
  <si>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</si>
  <si>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</si>
  <si>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</si>
  <si>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</si>
  <si>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</si>
  <si>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</si>
  <si>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</si>
  <si>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</si>
  <si>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</si>
  <si>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</si>
  <si>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</si>
  <si>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</si>
  <si>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</si>
  <si>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</si>
  <si>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</si>
  <si>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</si>
  <si>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</si>
  <si>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</si>
  <si>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</si>
  <si>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</si>
  <si>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</si>
  <si>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</si>
  <si>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</si>
  <si>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</si>
  <si>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</si>
  <si>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</si>
  <si>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</si>
  <si>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</si>
  <si>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</si>
  <si>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</si>
  <si>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</si>
  <si>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</si>
  <si>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</si>
  <si>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</si>
  <si>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</si>
  <si>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</si>
  <si>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</si>
  <si>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</si>
  <si>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</si>
  <si>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</si>
  <si>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</si>
  <si>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</si>
  <si>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</si>
  <si>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</si>
  <si>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</si>
  <si>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</si>
  <si>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</si>
  <si>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</si>
  <si>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</si>
  <si>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</si>
  <si>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</si>
  <si>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</si>
  <si>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</si>
  <si>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</si>
  <si>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</si>
  <si>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</si>
  <si>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</si>
  <si>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</si>
  <si>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</si>
  <si>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</si>
  <si>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</si>
  <si>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</si>
  <si>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</si>
  <si>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</si>
  <si>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</si>
  <si>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</si>
  <si>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</si>
  <si>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</si>
  <si>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</si>
  <si>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</si>
  <si>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</si>
  <si>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</si>
  <si>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</si>
  <si>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</si>
  <si>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</si>
  <si>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</si>
  <si>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</si>
  <si>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</si>
  <si>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</si>
  <si>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</si>
  <si>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</si>
  <si>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</si>
  <si>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</si>
  <si>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</si>
  <si>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</si>
  <si>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</si>
  <si>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</si>
  <si>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</si>
  <si>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</si>
  <si>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</si>
  <si>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</si>
  <si>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</si>
  <si>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</si>
  <si>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</si>
  <si>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</si>
  <si>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</si>
  <si>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</si>
  <si>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</si>
  <si>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</si>
  <si>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</si>
  <si>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</si>
  <si>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</si>
  <si>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</si>
  <si>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</si>
  <si>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</si>
  <si>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</si>
  <si>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</si>
  <si>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</si>
  <si>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</si>
  <si>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</si>
  <si>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</si>
  <si>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</si>
  <si>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</si>
  <si>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</si>
  <si>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</si>
  <si>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</si>
  <si>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</si>
  <si>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</si>
  <si>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</si>
  <si>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</si>
  <si>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</si>
  <si>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</si>
  <si>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</si>
  <si>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</si>
  <si>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</si>
  <si>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</si>
  <si>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</si>
  <si>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</si>
  <si>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</si>
  <si>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</si>
  <si>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</si>
  <si>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</si>
  <si>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</si>
  <si>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</si>
  <si>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</si>
  <si>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</si>
  <si>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</si>
  <si>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</si>
  <si>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</si>
  <si>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</si>
  <si>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</si>
  <si>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</si>
  <si>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</si>
  <si>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</si>
  <si>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</si>
  <si>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</si>
  <si>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</si>
  <si>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</si>
  <si>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</si>
  <si>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</si>
  <si>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</si>
  <si>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</si>
  <si>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</si>
  <si>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</si>
  <si>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</si>
  <si>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</si>
  <si>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</si>
  <si>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</si>
  <si>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</si>
  <si>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</si>
  <si>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</si>
  <si>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</si>
  <si>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</si>
  <si>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</si>
  <si>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</si>
  <si>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</si>
  <si>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</si>
  <si>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</si>
  <si>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</si>
  <si>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</si>
  <si>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</si>
  <si>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</si>
  <si>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</si>
  <si>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</si>
  <si>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</si>
  <si>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</si>
  <si>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</si>
  <si>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</si>
  <si>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</si>
  <si>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</si>
  <si>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</si>
  <si>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</si>
  <si>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</si>
  <si>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</si>
  <si>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</si>
  <si>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</si>
  <si>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</si>
  <si>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</si>
  <si>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</si>
  <si>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</si>
  <si>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</si>
  <si>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</si>
  <si>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</si>
  <si>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</si>
  <si>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</si>
  <si>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</si>
  <si>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</si>
  <si>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</si>
  <si>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</si>
  <si>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</si>
  <si>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</si>
  <si>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</si>
  <si>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</si>
  <si>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</si>
  <si>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</si>
  <si>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</si>
  <si>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</si>
  <si>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</si>
  <si>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</si>
  <si>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</si>
  <si>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</si>
  <si>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</si>
  <si>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</si>
  <si>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</si>
  <si>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</si>
  <si>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</si>
  <si>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</si>
  <si>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</si>
  <si>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</si>
  <si>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</si>
  <si>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</si>
  <si>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</si>
  <si>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</si>
  <si>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</si>
  <si>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</si>
  <si>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</si>
  <si>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</si>
  <si>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</si>
  <si>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</si>
  <si>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</si>
  <si>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</si>
  <si>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</si>
  <si>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</si>
  <si>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</si>
  <si>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</si>
  <si>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</si>
  <si>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</si>
  <si>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</si>
  <si>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</si>
  <si>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</si>
  <si>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</si>
  <si>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</si>
  <si>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</si>
  <si>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</si>
  <si>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</si>
  <si>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</si>
  <si>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</si>
  <si>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</si>
  <si>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</si>
  <si>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</si>
  <si>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</si>
  <si>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</si>
  <si>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</si>
  <si>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</si>
  <si>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</si>
  <si>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</si>
  <si>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</si>
  <si>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</si>
  <si>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</si>
  <si>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</si>
  <si>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</si>
  <si>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</si>
  <si>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</si>
  <si>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</si>
  <si>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</si>
  <si>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</si>
  <si>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</si>
  <si>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</si>
  <si>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</si>
  <si>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</si>
  <si>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</si>
  <si>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</si>
  <si>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</si>
  <si>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</si>
  <si>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</si>
  <si>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</si>
  <si>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</si>
  <si>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</si>
  <si>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</si>
  <si>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</si>
  <si>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</si>
  <si>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</si>
  <si>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</si>
  <si>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</si>
  <si>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</si>
  <si>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</si>
  <si>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</si>
  <si>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</si>
  <si>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</si>
  <si>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</si>
  <si>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</si>
  <si>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</si>
  <si>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</si>
  <si>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</si>
  <si>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</si>
  <si>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</si>
  <si>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</si>
  <si>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</si>
  <si>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</si>
  <si>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</si>
  <si>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</si>
  <si>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</si>
  <si>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</si>
  <si>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</si>
  <si>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</si>
  <si>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</si>
  <si>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</si>
  <si>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</si>
  <si>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</si>
  <si>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</si>
  <si>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</si>
  <si>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</si>
  <si>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</si>
  <si>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</si>
  <si>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</si>
  <si>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</si>
  <si>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</si>
  <si>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</si>
  <si>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</si>
  <si>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</si>
  <si>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</si>
  <si>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</si>
  <si>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</si>
  <si>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</si>
  <si>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</si>
  <si>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</si>
  <si>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</si>
  <si>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</si>
  <si>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</si>
  <si>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</si>
  <si>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</si>
  <si>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</si>
  <si>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</si>
  <si>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</si>
  <si>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</si>
  <si>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</si>
  <si>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</si>
  <si>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</si>
  <si>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</si>
  <si>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</si>
  <si>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</si>
  <si>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</si>
  <si>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</si>
  <si>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</si>
  <si>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</si>
  <si>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</si>
  <si>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</si>
  <si>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</si>
  <si>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</si>
  <si>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</si>
  <si>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</si>
  <si>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</si>
  <si>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</si>
  <si>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</si>
  <si>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</si>
  <si>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</si>
  <si>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</si>
  <si>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</si>
  <si>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</si>
  <si>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</si>
  <si>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</si>
  <si>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</si>
  <si>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</si>
  <si>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</si>
  <si>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</si>
  <si>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</si>
  <si>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</si>
  <si>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</si>
  <si>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</si>
  <si>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</si>
  <si>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</si>
  <si>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</si>
  <si>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</si>
  <si>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</si>
  <si>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</si>
  <si>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</si>
  <si>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</si>
  <si>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</si>
  <si>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</si>
  <si>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</si>
  <si>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</si>
  <si>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</si>
  <si>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</si>
  <si>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</si>
  <si>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</si>
  <si>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</si>
  <si>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</si>
  <si>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</si>
  <si>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</si>
  <si>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</si>
  <si>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</si>
  <si>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</si>
  <si>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</si>
  <si>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</si>
  <si>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</si>
  <si>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</si>
  <si>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</si>
  <si>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</si>
  <si>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</si>
  <si>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</si>
  <si>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</si>
  <si>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</si>
  <si>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</si>
  <si>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</si>
  <si>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</si>
  <si>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</si>
  <si>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</si>
  <si>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</si>
  <si>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</si>
  <si>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</si>
  <si>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</si>
  <si>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</si>
  <si>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</si>
  <si>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</si>
  <si>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</si>
  <si>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</si>
  <si>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</si>
  <si>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</si>
  <si>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</si>
  <si>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</si>
  <si>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</si>
  <si>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</si>
  <si>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</si>
  <si>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</si>
  <si>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</si>
  <si>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</si>
  <si>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</si>
  <si>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</si>
  <si>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</si>
  <si>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</si>
  <si>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</si>
  <si>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</si>
  <si>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</si>
  <si>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</si>
  <si>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</si>
  <si>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</si>
  <si>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</si>
  <si>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</si>
  <si>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</si>
  <si>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</si>
  <si>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</si>
  <si>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</si>
  <si>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</si>
  <si>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</si>
  <si>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</si>
  <si>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</si>
  <si>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</si>
  <si>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</si>
  <si>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</si>
  <si>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</si>
  <si>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</si>
  <si>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</si>
  <si>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</si>
  <si>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</si>
  <si>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</si>
  <si>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</si>
  <si>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</si>
  <si>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</si>
  <si>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</si>
  <si>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</si>
  <si>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</si>
  <si>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</si>
  <si>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</si>
  <si>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</si>
  <si>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</si>
  <si>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</si>
  <si>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</si>
  <si>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</si>
  <si>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</si>
  <si>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</si>
  <si>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</si>
  <si>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</si>
  <si>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</si>
  <si>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</si>
  <si>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</si>
  <si>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</si>
  <si>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</si>
  <si>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</si>
  <si>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</si>
  <si>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</si>
  <si>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</si>
  <si>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</si>
  <si>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</si>
  <si>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</si>
  <si>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</si>
  <si>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</si>
  <si>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</si>
  <si>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</si>
  <si>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</si>
  <si>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</si>
  <si>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</si>
  <si>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</si>
  <si>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</si>
  <si>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</si>
  <si>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</si>
  <si>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</si>
  <si>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</si>
  <si>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</si>
  <si>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</si>
  <si>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</si>
  <si>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</si>
  <si>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</si>
  <si>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</si>
  <si>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</si>
  <si>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</si>
  <si>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</si>
  <si>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</si>
  <si>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</si>
  <si>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</si>
  <si>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</si>
  <si>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</si>
  <si>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</si>
  <si>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</si>
  <si>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</si>
  <si>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</si>
  <si>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</si>
  <si>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</si>
  <si>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</si>
  <si>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</si>
  <si>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</si>
  <si>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</si>
  <si>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</si>
  <si>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</si>
  <si>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</si>
  <si>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</si>
  <si>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</si>
  <si>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</si>
  <si>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</si>
  <si>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</si>
  <si>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</si>
  <si>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</si>
  <si>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</si>
  <si>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</si>
  <si>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</si>
  <si>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</si>
  <si>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</si>
  <si>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</si>
  <si>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</si>
  <si>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</si>
  <si>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</si>
  <si>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</si>
  <si>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</si>
  <si>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</si>
  <si>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</si>
  <si>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</si>
  <si>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</si>
  <si>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</si>
  <si>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</si>
  <si>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</si>
  <si>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</si>
  <si>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</si>
  <si>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</si>
  <si>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</si>
  <si>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</si>
  <si>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</si>
  <si>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</si>
  <si>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</si>
  <si>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</si>
  <si>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</si>
  <si>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</si>
  <si>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</si>
  <si>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</si>
  <si>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</si>
  <si>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</si>
  <si>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</si>
  <si>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</si>
  <si>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</si>
  <si>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</si>
  <si>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</si>
  <si>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</si>
  <si>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</si>
  <si>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</si>
  <si>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</si>
  <si>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</si>
  <si>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</si>
  <si>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</si>
  <si>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</si>
  <si>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</si>
  <si>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</si>
  <si>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</si>
  <si>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</si>
  <si>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</si>
  <si>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</si>
  <si>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</si>
  <si>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</si>
  <si>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</si>
  <si>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</si>
  <si>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</si>
  <si>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</si>
  <si>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</si>
  <si>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</si>
  <si>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</si>
  <si>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</si>
  <si>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</si>
  <si>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</si>
  <si>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</si>
  <si>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</si>
  <si>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</si>
  <si>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</si>
  <si>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</si>
  <si>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</si>
  <si>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</si>
  <si>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</si>
  <si>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</si>
  <si>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</si>
  <si>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</si>
  <si>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</si>
  <si>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</si>
  <si>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</si>
  <si>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</si>
  <si>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</si>
  <si>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</si>
  <si>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</si>
  <si>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</si>
  <si>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</si>
  <si>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</si>
  <si>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</si>
  <si>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</si>
  <si>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</si>
  <si>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</si>
  <si>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</si>
  <si>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</si>
  <si>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</si>
  <si>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</si>
  <si>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</si>
  <si>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</si>
  <si>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</si>
  <si>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</si>
  <si>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</si>
  <si>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</si>
  <si>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</si>
  <si>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</si>
  <si>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</si>
  <si>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</si>
  <si>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</si>
  <si>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</si>
  <si>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</si>
  <si>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</si>
  <si>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</si>
  <si>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</si>
  <si>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</si>
  <si>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</si>
  <si>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</si>
  <si>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</si>
  <si>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</si>
  <si>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</si>
  <si>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</si>
  <si>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</si>
  <si>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</si>
  <si>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</si>
  <si>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</si>
  <si>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</si>
  <si>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</si>
  <si>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</si>
  <si>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</si>
  <si>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</si>
  <si>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</si>
  <si>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</si>
  <si>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</si>
  <si>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</si>
  <si>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</si>
  <si>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</si>
  <si>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</si>
  <si>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</si>
  <si>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</si>
  <si>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</si>
  <si>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</si>
  <si>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</si>
  <si>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</si>
  <si>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</si>
  <si>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</si>
  <si>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</si>
  <si>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</si>
  <si>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</si>
  <si>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</si>
  <si>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</si>
  <si>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</si>
  <si>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</si>
  <si>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</si>
  <si>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</si>
  <si>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</si>
  <si>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</si>
  <si>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</si>
  <si>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</si>
  <si>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</si>
  <si>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</si>
  <si>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</si>
  <si>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</si>
  <si>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</si>
  <si>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</si>
  <si>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</si>
  <si>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</si>
  <si>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</si>
  <si>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</si>
  <si>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</si>
  <si>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</si>
  <si>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</si>
  <si>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</si>
  <si>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</si>
  <si>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</si>
  <si>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</si>
  <si>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</si>
  <si>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</si>
  <si>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</si>
  <si>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</si>
  <si>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</si>
  <si>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</si>
  <si>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</si>
  <si>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</si>
  <si>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</si>
  <si>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</si>
  <si>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</si>
  <si>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</si>
  <si>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</si>
  <si>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</si>
  <si>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</si>
  <si>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</si>
  <si>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</si>
  <si>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</si>
  <si>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</si>
  <si>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</si>
  <si>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</si>
  <si>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</si>
  <si>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</si>
  <si>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</si>
  <si>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</si>
  <si>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</si>
  <si>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</si>
  <si>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</si>
  <si>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</si>
  <si>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</si>
  <si>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</si>
  <si>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</si>
  <si>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</si>
  <si>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</si>
  <si>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</si>
  <si>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</si>
  <si>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</si>
  <si>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</si>
  <si>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</si>
  <si>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</si>
  <si>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</si>
  <si>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</si>
  <si>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</si>
  <si>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</si>
  <si>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</si>
  <si>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</si>
  <si>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</si>
  <si>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</si>
  <si>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</si>
  <si>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</si>
  <si>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</si>
  <si>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</si>
  <si>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</si>
  <si>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</si>
  <si>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</si>
  <si>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</si>
  <si>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</si>
  <si>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</si>
  <si>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</si>
  <si>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</si>
  <si>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</si>
  <si>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</si>
  <si>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</si>
  <si>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</si>
  <si>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</si>
  <si>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</si>
  <si>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</si>
  <si>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</si>
  <si>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</si>
  <si>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</si>
  <si>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</si>
  <si>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</si>
  <si>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</si>
  <si>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</si>
  <si>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</si>
  <si>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</si>
  <si>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</si>
  <si>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</si>
  <si>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</si>
  <si>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</si>
  <si>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</si>
  <si>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</si>
  <si>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</si>
  <si>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</si>
  <si>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</si>
  <si>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</si>
  <si>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</si>
  <si>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</si>
  <si>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</si>
  <si>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</si>
  <si>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</si>
  <si>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</si>
  <si>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</si>
  <si>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</si>
  <si>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</si>
  <si>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</si>
  <si>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</si>
  <si>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</si>
  <si>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</si>
  <si>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</si>
  <si>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</si>
  <si>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</si>
  <si>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</si>
  <si>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</si>
  <si>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</si>
  <si>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</si>
  <si>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</si>
  <si>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</si>
  <si>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</si>
  <si>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</si>
  <si>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</si>
  <si>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</si>
  <si>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</si>
  <si>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</si>
  <si>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</si>
  <si>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</si>
  <si>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</si>
  <si>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</si>
  <si>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</si>
  <si>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</si>
  <si>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</si>
  <si>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</si>
  <si>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</si>
  <si>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</si>
  <si>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</si>
  <si>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</si>
  <si>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</si>
  <si>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</si>
  <si>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</si>
  <si>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</si>
  <si>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</si>
  <si>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</si>
  <si>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</si>
  <si>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</si>
  <si>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</si>
  <si>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</si>
  <si>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</si>
  <si>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</si>
  <si>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</si>
  <si>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</si>
  <si>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</si>
  <si>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</si>
  <si>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</si>
  <si>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</si>
  <si>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</si>
  <si>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</si>
  <si>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</si>
  <si>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</si>
  <si>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</si>
  <si>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</si>
  <si>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</si>
  <si>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</si>
  <si>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</si>
  <si>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</si>
  <si>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</si>
  <si>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</si>
  <si>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</si>
  <si>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</si>
  <si>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</si>
  <si>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</si>
  <si>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</si>
  <si>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</si>
  <si>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</si>
  <si>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</si>
  <si>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</si>
  <si>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</si>
  <si>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</si>
  <si>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</si>
  <si>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</si>
  <si>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</si>
  <si>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</si>
  <si>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</si>
  <si>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</si>
  <si>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</si>
  <si>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</si>
  <si>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</si>
  <si>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</si>
  <si>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</si>
  <si>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</si>
  <si>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</si>
  <si>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</si>
  <si>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</si>
  <si>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</si>
  <si>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</si>
  <si>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</si>
  <si>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</si>
  <si>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</si>
  <si>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</si>
  <si>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</si>
  <si>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</si>
  <si>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</si>
  <si>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</si>
  <si>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</si>
  <si>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</si>
  <si>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</si>
  <si>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</si>
  <si>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</si>
  <si>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</si>
  <si>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</si>
  <si>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</si>
  <si>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</si>
  <si>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</si>
  <si>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</si>
  <si>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</si>
  <si>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</si>
  <si>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</si>
  <si>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</si>
  <si>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</si>
  <si>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</si>
  <si>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</si>
  <si>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</si>
  <si>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</si>
  <si>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</si>
  <si>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</si>
  <si>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</si>
  <si>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</si>
  <si>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</si>
  <si>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</si>
  <si>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</si>
  <si>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</si>
  <si>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</si>
  <si>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</si>
  <si>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</si>
  <si>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</si>
  <si>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</si>
  <si>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</si>
  <si>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</si>
  <si>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</si>
  <si>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</si>
  <si>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</si>
  <si>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</si>
  <si>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</si>
  <si>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</si>
  <si>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</si>
  <si>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</si>
  <si>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</si>
  <si>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</si>
  <si>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</si>
  <si>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</si>
  <si>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</si>
  <si>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</si>
  <si>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</si>
  <si>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</si>
  <si>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</si>
  <si>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</si>
  <si>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</si>
  <si>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</si>
  <si>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</si>
  <si>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</si>
  <si>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</si>
  <si>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</si>
  <si>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</si>
  <si>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</si>
  <si>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</si>
  <si>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</si>
  <si>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</si>
  <si>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</si>
  <si>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</si>
  <si>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</si>
  <si>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</si>
  <si>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</si>
  <si>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</si>
  <si>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</si>
  <si>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</si>
  <si>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</si>
  <si>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</si>
  <si>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</si>
  <si>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</si>
  <si>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</si>
  <si>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</si>
  <si>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</si>
  <si>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</si>
  <si>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</si>
  <si>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</si>
  <si>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</si>
  <si>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</si>
  <si>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</si>
  <si>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</si>
  <si>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</si>
  <si>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</si>
  <si>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</si>
  <si>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</si>
  <si>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</si>
  <si>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</si>
  <si>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</si>
  <si>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</si>
  <si>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</si>
  <si>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</si>
  <si>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</si>
  <si>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</si>
  <si>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</si>
  <si>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</si>
  <si>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</si>
  <si>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</si>
  <si>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</si>
  <si>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</si>
  <si>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</si>
  <si>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</si>
  <si>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</si>
  <si>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</si>
  <si>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</si>
  <si>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</si>
  <si>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</si>
  <si>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</si>
  <si>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</si>
  <si>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</si>
  <si>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</si>
  <si>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</si>
  <si>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</si>
  <si>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</si>
  <si>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</si>
  <si>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</si>
  <si>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</si>
  <si>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</si>
  <si>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</si>
  <si>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</si>
  <si>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</si>
  <si>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</si>
  <si>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</si>
  <si>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</si>
  <si>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</si>
  <si>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</si>
  <si>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</si>
  <si>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</si>
  <si>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</si>
  <si>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</si>
  <si>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</si>
  <si>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</si>
  <si>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</si>
  <si>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</si>
  <si>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</si>
  <si>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</si>
  <si>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</si>
  <si>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</si>
  <si>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</si>
  <si>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</si>
  <si>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</si>
  <si>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</si>
  <si>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</si>
  <si>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</si>
  <si>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</si>
  <si>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</si>
  <si>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</si>
  <si>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</si>
  <si>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</si>
  <si>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</si>
  <si>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</si>
  <si>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</si>
  <si>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</si>
  <si>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</si>
  <si>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</si>
  <si>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</si>
  <si>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</si>
  <si>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</si>
  <si>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</si>
  <si>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</si>
  <si>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</si>
  <si>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</si>
  <si>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</si>
  <si>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</si>
  <si>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</si>
  <si>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</si>
  <si>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</si>
  <si>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</si>
  <si>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</si>
  <si>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</si>
  <si>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</si>
  <si>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</si>
  <si>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</si>
  <si>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</si>
  <si>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</si>
  <si>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</si>
  <si>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</si>
  <si>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</si>
  <si>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</si>
  <si>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</si>
  <si>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</si>
  <si>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</si>
  <si>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</si>
  <si>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</si>
  <si>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</si>
  <si>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</si>
  <si>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</si>
  <si>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</si>
  <si>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</si>
  <si>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</si>
  <si>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</si>
  <si>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</si>
  <si>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</si>
  <si>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</si>
  <si>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</si>
  <si>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</si>
  <si>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</si>
  <si>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</si>
  <si>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</si>
  <si>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</si>
  <si>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</si>
  <si>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</si>
  <si>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</si>
  <si>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</si>
  <si>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</si>
  <si>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</si>
  <si>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</si>
  <si>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</si>
  <si>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</si>
  <si>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</si>
  <si>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</si>
  <si>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</si>
  <si>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</si>
  <si>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</si>
  <si>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</si>
  <si>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</si>
  <si>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</si>
  <si>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</si>
  <si>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</si>
  <si>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</si>
  <si>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</si>
  <si>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</si>
  <si>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</si>
  <si>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</si>
  <si>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</si>
  <si>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</si>
  <si>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</si>
  <si>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</si>
  <si>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</si>
  <si>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</si>
  <si>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</si>
  <si>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</si>
  <si>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</si>
  <si>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</si>
  <si>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</si>
  <si>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</si>
  <si>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</si>
  <si>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</si>
  <si>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</si>
  <si>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</si>
  <si>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</si>
  <si>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</si>
  <si>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</si>
  <si>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</si>
  <si>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</si>
  <si>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</si>
  <si>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</si>
  <si>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</si>
  <si>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</si>
  <si>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</si>
  <si>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</si>
  <si>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</si>
  <si>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</si>
  <si>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</si>
  <si>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</si>
  <si>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</si>
  <si>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</si>
  <si>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</si>
  <si>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</si>
  <si>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</si>
  <si>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</si>
  <si>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</si>
  <si>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</si>
  <si>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</si>
  <si>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</si>
  <si>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</si>
  <si>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</si>
  <si>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</si>
  <si>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</si>
  <si>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</si>
  <si>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</si>
  <si>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</si>
  <si>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</si>
  <si>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</si>
  <si>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</si>
  <si>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</si>
  <si>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</si>
  <si>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</si>
  <si>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</si>
  <si>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</si>
  <si>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</si>
  <si>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</si>
  <si>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</si>
  <si>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</si>
  <si>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</si>
  <si>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</si>
  <si>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</si>
  <si>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</si>
  <si>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</si>
  <si>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</si>
  <si>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</si>
  <si>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</si>
  <si>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</si>
  <si>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</si>
  <si>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</si>
  <si>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</si>
  <si>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</si>
  <si>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</si>
  <si>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</si>
  <si>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</si>
  <si>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</si>
  <si>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</si>
  <si>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</si>
  <si>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</si>
  <si>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</si>
  <si>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</si>
  <si>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</si>
  <si>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</si>
  <si>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</si>
  <si>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</si>
  <si>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</si>
  <si>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</si>
  <si>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</si>
  <si>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</si>
  <si>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</si>
  <si>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</si>
  <si>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</si>
  <si>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</si>
  <si>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</si>
  <si>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</si>
  <si>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</si>
  <si>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</si>
  <si>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</si>
  <si>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</si>
  <si>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</si>
  <si>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</si>
  <si>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</si>
  <si>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</si>
  <si>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</si>
  <si>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</si>
  <si>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</si>
  <si>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</si>
  <si>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</si>
  <si>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</si>
  <si>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</si>
  <si>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</si>
  <si>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</si>
  <si>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</si>
  <si>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</si>
  <si>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</si>
  <si>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</si>
  <si>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</si>
  <si>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</si>
  <si>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</si>
  <si>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</si>
  <si>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</si>
  <si>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</si>
  <si>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</si>
  <si>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</si>
  <si>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</si>
  <si>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</si>
  <si>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</si>
  <si>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</si>
  <si>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</si>
  <si>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</si>
  <si>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</si>
  <si>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</si>
  <si>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</si>
  <si>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</si>
  <si>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</si>
  <si>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</si>
  <si>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</si>
  <si>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</si>
  <si>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</si>
  <si>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</si>
  <si>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</si>
  <si>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</si>
  <si>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</si>
  <si>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</si>
  <si>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</si>
  <si>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</si>
  <si>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</si>
  <si>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</si>
  <si>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</si>
  <si>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</si>
  <si>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</si>
  <si>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</si>
  <si>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</si>
  <si>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</si>
  <si>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</si>
  <si>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</si>
  <si>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</si>
  <si>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</si>
  <si>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</si>
  <si>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</si>
  <si>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</si>
  <si>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</si>
  <si>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</si>
  <si>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</si>
  <si>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</si>
  <si>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</si>
  <si>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</si>
  <si>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</si>
  <si>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</si>
  <si>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</si>
  <si>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</si>
  <si>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</si>
  <si>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</si>
  <si>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</si>
  <si>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</si>
  <si>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</si>
  <si>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</si>
  <si>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</si>
  <si>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</si>
  <si>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</si>
  <si>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</si>
  <si>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</si>
  <si>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</si>
  <si>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</si>
  <si>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</si>
  <si>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</si>
  <si>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</si>
  <si>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</si>
  <si>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</si>
  <si>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</si>
  <si>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</si>
  <si>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</si>
  <si>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</si>
  <si>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</si>
  <si>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</si>
  <si>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</si>
  <si>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</si>
  <si>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</si>
  <si>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</si>
  <si>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</si>
  <si>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</si>
  <si>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</si>
  <si>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</si>
  <si>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</si>
  <si>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</si>
  <si>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</si>
  <si>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</si>
  <si>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</si>
  <si>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</si>
  <si>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</si>
  <si>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</si>
  <si>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</si>
  <si>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</si>
  <si>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</si>
  <si>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</si>
  <si>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</si>
  <si>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</si>
  <si>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</si>
  <si>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</si>
  <si>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</si>
  <si>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</si>
  <si>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</si>
  <si>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</si>
  <si>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</si>
  <si>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</si>
  <si>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</si>
  <si>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</si>
  <si>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</si>
  <si>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</si>
  <si>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</si>
  <si>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</si>
  <si>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</si>
  <si>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</si>
  <si>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</si>
  <si>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</si>
  <si>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</si>
  <si>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</si>
  <si>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</si>
  <si>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</si>
  <si>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</si>
  <si>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</si>
  <si>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</si>
  <si>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</si>
  <si>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</si>
  <si>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</si>
  <si>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</si>
  <si>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</si>
  <si>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</si>
  <si>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</si>
  <si>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</si>
  <si>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</si>
  <si>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</si>
  <si>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</si>
  <si>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</si>
  <si>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</si>
  <si>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</si>
  <si>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</si>
  <si>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</si>
  <si>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</si>
  <si>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</si>
  <si>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</si>
  <si>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</si>
  <si>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</si>
  <si>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</si>
  <si>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</si>
  <si>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</si>
  <si>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</si>
  <si>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</si>
  <si>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</si>
  <si>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</si>
  <si>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</si>
  <si>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</si>
  <si>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</si>
  <si>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</si>
  <si>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</si>
  <si>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</si>
  <si>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</si>
  <si>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</si>
  <si>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</si>
  <si>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</si>
  <si>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</si>
  <si>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</si>
  <si>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</si>
  <si>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</si>
  <si>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</si>
  <si>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</si>
  <si>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</si>
  <si>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</si>
  <si>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</si>
  <si>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</si>
  <si>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</si>
  <si>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</si>
  <si>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</si>
  <si>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</si>
  <si>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</si>
  <si>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</si>
  <si>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</si>
  <si>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</si>
  <si>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</si>
  <si>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</si>
  <si>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</si>
  <si>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</si>
  <si>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</si>
  <si>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</si>
  <si>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</si>
  <si>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</si>
  <si>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</si>
  <si>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</si>
  <si>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</si>
  <si>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</si>
  <si>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</si>
  <si>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</si>
  <si>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</si>
  <si>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</si>
  <si>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</si>
  <si>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</si>
  <si>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</si>
  <si>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</si>
  <si>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</si>
  <si>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</si>
  <si>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</si>
  <si>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</si>
  <si>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</si>
  <si>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</si>
  <si>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</si>
  <si>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</si>
  <si>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</si>
  <si>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</si>
  <si>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</si>
  <si>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</si>
  <si>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</si>
  <si>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</si>
  <si>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</si>
  <si>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</si>
  <si>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</si>
  <si>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</si>
  <si>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</si>
  <si>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</si>
  <si>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</si>
  <si>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</si>
  <si>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</si>
  <si>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</si>
  <si>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</si>
  <si>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</si>
  <si>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</si>
  <si>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</si>
  <si>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</si>
  <si>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</si>
  <si>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</si>
  <si>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</si>
  <si>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</si>
  <si>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</si>
  <si>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</si>
  <si>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</si>
  <si>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</si>
  <si>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</si>
  <si>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</si>
  <si>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</si>
  <si>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</si>
  <si>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</si>
  <si>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</si>
  <si>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</si>
  <si>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</si>
  <si>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</si>
  <si>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</si>
  <si>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</si>
  <si>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</si>
  <si>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</si>
  <si>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</si>
  <si>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</si>
  <si>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</si>
  <si>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</si>
  <si>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</si>
  <si>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</si>
  <si>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</si>
  <si>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</si>
  <si>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</si>
  <si>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</si>
  <si>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</si>
  <si>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</si>
  <si>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</si>
  <si>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</si>
  <si>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</si>
  <si>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</si>
  <si>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</si>
  <si>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</si>
  <si>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</si>
  <si>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</si>
  <si>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</si>
  <si>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</si>
  <si>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</si>
  <si>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</si>
  <si>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</si>
  <si>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</si>
  <si>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</si>
  <si>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</si>
  <si>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</si>
  <si>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</si>
  <si>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</si>
  <si>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</si>
  <si>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</si>
  <si>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</si>
  <si>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</si>
  <si>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</si>
  <si>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</si>
  <si>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</si>
  <si>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</si>
  <si>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</si>
  <si>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</si>
  <si>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</si>
  <si>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</si>
  <si>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</si>
  <si>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</si>
  <si>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</si>
  <si>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</si>
  <si>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</si>
  <si>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</si>
  <si>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</si>
  <si>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</si>
  <si>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</si>
  <si>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</si>
  <si>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</si>
  <si>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</si>
  <si>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</si>
  <si>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</si>
  <si>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</si>
  <si>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</si>
  <si>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</si>
  <si>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</si>
  <si>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</si>
  <si>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</si>
  <si>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</si>
  <si>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</si>
  <si>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</si>
  <si>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</si>
  <si>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</si>
  <si>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</si>
  <si>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</si>
  <si>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</si>
  <si>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</si>
  <si>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</si>
  <si>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</si>
  <si>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</si>
  <si>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</si>
  <si>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</si>
  <si>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</si>
  <si>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</si>
  <si>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</si>
  <si>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</si>
  <si>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</si>
  <si>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</si>
  <si>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</si>
  <si>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</si>
  <si>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</si>
  <si>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</si>
  <si>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</si>
  <si>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</si>
  <si>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</si>
  <si>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</si>
  <si>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</si>
  <si>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</si>
  <si>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</si>
  <si>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</si>
  <si>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</si>
  <si>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</si>
  <si>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</si>
  <si>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</si>
  <si>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</si>
  <si>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</si>
  <si>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</si>
  <si>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</si>
  <si>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</si>
  <si>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</si>
  <si>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</si>
  <si>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</si>
  <si>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</si>
  <si>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</si>
  <si>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</si>
  <si>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</si>
  <si>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</si>
  <si>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</si>
  <si>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</si>
  <si>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</si>
  <si>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</si>
  <si>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</si>
  <si>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</si>
  <si>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</si>
  <si>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</si>
  <si>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</si>
  <si>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</si>
  <si>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</si>
  <si>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</si>
  <si>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</si>
  <si>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</si>
  <si>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</si>
  <si>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</si>
  <si>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</si>
  <si>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</si>
  <si>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</si>
  <si>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</si>
  <si>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</si>
  <si>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</si>
  <si>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</si>
  <si>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</si>
  <si>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</si>
  <si>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</si>
  <si>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</si>
  <si>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</si>
  <si>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</si>
  <si>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</si>
  <si>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</si>
  <si>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</si>
  <si>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</si>
  <si>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</si>
  <si>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</si>
  <si>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</si>
  <si>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</si>
  <si>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</si>
  <si>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</si>
  <si>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</si>
  <si>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</si>
  <si>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</si>
  <si>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</si>
  <si>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</si>
  <si>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</si>
  <si>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</si>
  <si>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</si>
  <si>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</si>
  <si>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</si>
  <si>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</si>
  <si>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</si>
  <si>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</si>
  <si>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</si>
  <si>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</si>
  <si>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</si>
  <si>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</si>
  <si>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</si>
  <si>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</si>
  <si>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</si>
  <si>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</si>
  <si>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</si>
  <si>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</si>
  <si>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</si>
  <si>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</si>
  <si>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</si>
  <si>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</si>
  <si>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</si>
  <si>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</si>
  <si>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</si>
  <si>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</si>
  <si>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</si>
  <si>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</si>
  <si>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</si>
  <si>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</si>
  <si>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</si>
  <si>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</si>
  <si>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</si>
  <si>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</si>
  <si>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</si>
  <si>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</si>
  <si>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</si>
  <si>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</si>
  <si>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</si>
  <si>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</si>
  <si>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</si>
  <si>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</si>
  <si>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</si>
  <si>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</si>
  <si>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</si>
  <si>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</si>
  <si>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</si>
  <si>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</si>
  <si>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</si>
  <si>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</si>
  <si>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</si>
  <si>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</si>
  <si>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</si>
  <si>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</si>
  <si>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</si>
  <si>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</si>
  <si>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</si>
  <si>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</si>
  <si>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</si>
  <si>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</si>
  <si>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</si>
  <si>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</si>
  <si>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</si>
  <si>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</si>
  <si>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</si>
  <si>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</si>
  <si>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</si>
  <si>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</si>
  <si>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</si>
  <si>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</si>
  <si>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</si>
  <si>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</si>
  <si>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</si>
  <si>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</si>
  <si>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</si>
  <si>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</si>
  <si>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</si>
  <si>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</si>
  <si>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</si>
  <si>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</si>
  <si>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</si>
  <si>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</si>
  <si>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</si>
  <si>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</si>
  <si>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</si>
  <si>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</si>
  <si>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</si>
  <si>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</si>
  <si>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</si>
  <si>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</si>
  <si>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</si>
  <si>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</si>
  <si>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</si>
  <si>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</si>
  <si>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</si>
  <si>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</si>
  <si>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</si>
  <si>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</si>
  <si>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</si>
  <si>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</si>
  <si>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</si>
  <si>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</si>
  <si>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</si>
  <si>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</si>
  <si>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</si>
  <si>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</si>
  <si>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</si>
  <si>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</si>
  <si>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</si>
  <si>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</si>
  <si>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</si>
  <si>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</si>
  <si>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</si>
  <si>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</si>
  <si>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</si>
  <si>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</si>
  <si>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</si>
  <si>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</si>
  <si>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</si>
  <si>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</si>
  <si>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</si>
  <si>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</si>
  <si>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</si>
  <si>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</si>
  <si>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</si>
  <si>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</si>
  <si>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</si>
  <si>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</si>
  <si>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</si>
  <si>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</si>
  <si>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</si>
  <si>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</si>
  <si>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</si>
  <si>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</si>
  <si>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</si>
  <si>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</si>
  <si>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</si>
  <si>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</si>
  <si>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</si>
  <si>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</si>
  <si>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</si>
  <si>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</si>
  <si>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</si>
  <si>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</si>
  <si>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</si>
  <si>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</si>
  <si>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</si>
  <si>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</si>
  <si>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</si>
  <si>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</si>
  <si>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</si>
  <si>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</si>
  <si>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</si>
  <si>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</si>
  <si>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</si>
  <si>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</si>
  <si>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</si>
  <si>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</si>
  <si>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</si>
  <si>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</si>
  <si>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</si>
  <si>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</si>
  <si>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</si>
  <si>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</si>
  <si>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</si>
  <si>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</si>
  <si>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</si>
  <si>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</si>
  <si>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</si>
  <si>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</si>
  <si>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</si>
  <si>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</si>
  <si>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</si>
  <si>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</si>
  <si>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</si>
  <si>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</si>
  <si>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</si>
  <si>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</si>
  <si>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</si>
  <si>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</si>
  <si>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</si>
  <si>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</si>
  <si>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</si>
  <si>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</si>
  <si>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</si>
  <si>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</si>
  <si>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</si>
  <si>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</si>
  <si>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</si>
  <si>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</si>
  <si>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</si>
  <si>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</si>
  <si>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</si>
  <si>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</si>
  <si>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</si>
  <si>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</si>
  <si>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</si>
  <si>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</si>
  <si>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</si>
  <si>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</si>
  <si>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</si>
  <si>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</si>
  <si>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</si>
  <si>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</si>
  <si>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</si>
  <si>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</si>
  <si>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</si>
  <si>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</si>
  <si>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</si>
  <si>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</si>
  <si>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</si>
  <si>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</si>
  <si>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</si>
  <si>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</si>
  <si>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</si>
  <si>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</si>
  <si>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</si>
  <si>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</si>
  <si>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</si>
  <si>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</si>
  <si>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</si>
  <si>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</si>
  <si>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</si>
  <si>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</si>
  <si>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</si>
  <si>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</si>
  <si>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</si>
  <si>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</si>
  <si>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</si>
  <si>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</si>
  <si>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</si>
  <si>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</si>
  <si>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</si>
  <si>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</si>
  <si>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</si>
  <si>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</si>
  <si>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</si>
  <si>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</si>
  <si>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</si>
  <si>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</si>
  <si>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</si>
  <si>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</si>
  <si>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</si>
  <si>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</si>
  <si>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</si>
  <si>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</si>
  <si>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</si>
  <si>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</si>
  <si>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</si>
  <si>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</si>
  <si>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</si>
  <si>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</si>
  <si>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</si>
  <si>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</si>
  <si>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</si>
  <si>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</si>
  <si>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</si>
  <si>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</si>
  <si>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</si>
  <si>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</si>
  <si>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</si>
  <si>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</si>
  <si>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</si>
  <si>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</si>
  <si>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</si>
  <si>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</si>
  <si>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</si>
  <si>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</si>
  <si>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</si>
  <si>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</si>
  <si>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</si>
  <si>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</si>
  <si>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</si>
  <si>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</si>
  <si>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</si>
  <si>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</si>
  <si>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</si>
  <si>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</si>
  <si>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</si>
  <si>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</si>
  <si>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</si>
  <si>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</si>
  <si>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</si>
  <si>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</si>
  <si>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</si>
  <si>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</si>
  <si>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</si>
  <si>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</si>
  <si>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</si>
  <si>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</si>
  <si>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</si>
  <si>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</si>
  <si>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</si>
  <si>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</si>
  <si>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</si>
  <si>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</si>
  <si>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</si>
  <si>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</si>
  <si>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</si>
  <si>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</si>
  <si>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</si>
  <si>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</si>
  <si>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</si>
  <si>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</si>
  <si>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</si>
  <si>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</si>
  <si>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</si>
  <si>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</si>
  <si>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</si>
  <si>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</si>
  <si>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</si>
  <si>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</si>
  <si>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</si>
  <si>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</si>
  <si>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</si>
  <si>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</si>
  <si>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</si>
  <si>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</si>
  <si>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</si>
  <si>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</si>
  <si>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</si>
  <si>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</si>
  <si>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</si>
  <si>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</si>
  <si>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</si>
  <si>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</si>
  <si>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</si>
  <si>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</si>
  <si>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</si>
  <si>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</si>
  <si>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</si>
  <si>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</si>
  <si>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</si>
  <si>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</si>
  <si>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</si>
  <si>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</si>
  <si>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</si>
  <si>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</si>
  <si>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</si>
  <si>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</si>
  <si>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</si>
  <si>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</si>
  <si>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</si>
  <si>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</si>
  <si>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</si>
  <si>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</si>
  <si>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</si>
  <si>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</si>
  <si>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</si>
  <si>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</si>
  <si>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</si>
  <si>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</si>
  <si>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</si>
  <si>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</si>
  <si>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</si>
  <si>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</si>
  <si>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</si>
  <si>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</si>
  <si>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</si>
  <si>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</si>
  <si>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</si>
  <si>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</si>
  <si>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</si>
  <si>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</si>
  <si>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</si>
  <si>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</si>
  <si>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</si>
  <si>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</si>
  <si>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</si>
  <si>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</si>
  <si>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</si>
  <si>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</si>
  <si>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</si>
  <si>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</si>
  <si>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</si>
  <si>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</si>
  <si>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</si>
  <si>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</si>
  <si>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</si>
  <si>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</si>
  <si>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</si>
  <si>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</si>
  <si>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</si>
  <si>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</si>
  <si>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</si>
  <si>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</si>
  <si>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</si>
  <si>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</si>
  <si>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</si>
  <si>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</si>
  <si>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</si>
  <si>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</si>
  <si>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</si>
  <si>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</si>
  <si>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</si>
  <si>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</si>
  <si>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</si>
  <si>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</si>
  <si>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</si>
  <si>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</si>
  <si>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</si>
  <si>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</si>
  <si>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</si>
  <si>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</si>
  <si>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</si>
  <si>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</si>
  <si>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</si>
  <si>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</si>
  <si>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</si>
  <si>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</si>
  <si>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</si>
  <si>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</si>
  <si>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</si>
  <si>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</si>
  <si>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</si>
  <si>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</si>
  <si>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</si>
  <si>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</si>
  <si>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</si>
  <si>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</si>
  <si>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</si>
  <si>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</si>
  <si>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</si>
  <si>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</si>
  <si>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</si>
  <si>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</si>
  <si>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</si>
  <si>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</si>
  <si>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</si>
  <si>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</si>
  <si>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</si>
  <si>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</si>
  <si>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</si>
  <si>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</si>
  <si>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</si>
  <si>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</si>
  <si>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</si>
  <si>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</si>
  <si>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</si>
  <si>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</si>
  <si>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</si>
  <si>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</si>
  <si>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</si>
  <si>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</si>
  <si>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</si>
  <si>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</si>
  <si>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</si>
  <si>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</si>
  <si>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</si>
  <si>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</si>
  <si>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</si>
  <si>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</si>
  <si>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</si>
  <si>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</si>
  <si>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</si>
  <si>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</si>
  <si>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</si>
  <si>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</si>
  <si>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</si>
  <si>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</si>
  <si>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</si>
  <si>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</si>
  <si>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</si>
  <si>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</si>
  <si>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</si>
  <si>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</si>
  <si>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</si>
  <si>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</si>
  <si>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</si>
  <si>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</si>
  <si>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</si>
  <si>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</si>
  <si>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</si>
  <si>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</si>
  <si>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</si>
  <si>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</si>
  <si>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</si>
  <si>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</si>
  <si>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</si>
  <si>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</si>
  <si>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</si>
  <si>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</si>
  <si>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</si>
  <si>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</si>
  <si>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</si>
  <si>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</si>
  <si>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</si>
  <si>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</si>
  <si>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</si>
  <si>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</si>
  <si>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</si>
  <si>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</si>
  <si>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</si>
  <si>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</si>
  <si>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</si>
  <si>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</si>
  <si>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</si>
  <si>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</si>
  <si>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</si>
  <si>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</si>
  <si>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</si>
  <si>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</si>
  <si>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</si>
  <si>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</si>
  <si>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</si>
  <si>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</si>
  <si>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</si>
  <si>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</si>
  <si>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</si>
  <si>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</si>
  <si>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</si>
  <si>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</si>
  <si>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</si>
  <si>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</si>
  <si>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</si>
  <si>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</si>
  <si>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</si>
  <si>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</si>
  <si>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</si>
  <si>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</si>
  <si>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</si>
  <si>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</si>
  <si>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</si>
  <si>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</si>
  <si>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</si>
  <si>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</si>
  <si>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</si>
  <si>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</si>
  <si>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</si>
  <si>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</si>
  <si>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</si>
  <si>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</si>
  <si>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</si>
  <si>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</si>
  <si>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</si>
  <si>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</si>
  <si>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</si>
  <si>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</si>
  <si>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</si>
  <si>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</si>
  <si>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</si>
  <si>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</si>
  <si>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</si>
  <si>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</si>
  <si>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</si>
  <si>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</si>
  <si>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</si>
  <si>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</si>
  <si>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</si>
  <si>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</si>
  <si>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</si>
  <si>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</si>
  <si>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</si>
  <si>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</si>
  <si>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</si>
  <si>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</si>
  <si>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</si>
  <si>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</si>
  <si>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</si>
  <si>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</si>
  <si>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</si>
  <si>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</si>
  <si>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</si>
  <si>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</si>
  <si>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</si>
  <si>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</si>
  <si>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</si>
  <si>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</si>
  <si>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</si>
  <si>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</si>
  <si>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</si>
  <si>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</si>
  <si>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</si>
  <si>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</si>
  <si>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</si>
  <si>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</si>
  <si>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</si>
  <si>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</si>
  <si>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</si>
  <si>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</si>
  <si>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</si>
  <si>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</si>
  <si>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</si>
  <si>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</si>
  <si>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</si>
  <si>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</si>
  <si>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</si>
  <si>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</si>
  <si>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</si>
  <si>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</si>
  <si>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</si>
  <si>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</si>
  <si>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</si>
  <si>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</si>
  <si>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</si>
  <si>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</si>
  <si>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</si>
  <si>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</si>
  <si>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</si>
  <si>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</si>
  <si>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</si>
  <si>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</si>
  <si>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</si>
  <si>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</si>
  <si>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</si>
  <si>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</si>
  <si>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</si>
  <si>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</si>
  <si>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</si>
  <si>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</si>
  <si>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</si>
  <si>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</si>
  <si>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</si>
  <si>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</si>
  <si>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</si>
  <si>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</si>
  <si>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</si>
  <si>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</si>
  <si>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</si>
  <si>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</si>
  <si>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</si>
  <si>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</si>
  <si>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</si>
  <si>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</si>
  <si>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</si>
  <si>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</si>
  <si>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</si>
  <si>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</si>
  <si>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</si>
  <si>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</si>
  <si>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</si>
  <si>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</si>
  <si>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</si>
  <si>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</si>
  <si>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</si>
  <si>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</si>
  <si>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</si>
  <si>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</si>
  <si>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</si>
  <si>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</si>
  <si>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</si>
  <si>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</si>
  <si>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</si>
  <si>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</si>
  <si>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</si>
  <si>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</si>
  <si>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</si>
  <si>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</si>
  <si>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</si>
  <si>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</si>
  <si>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</si>
  <si>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</si>
  <si>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</si>
  <si>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</si>
  <si>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</si>
  <si>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</si>
  <si>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</si>
  <si>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</si>
  <si>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</si>
  <si>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</si>
  <si>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</si>
  <si>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</si>
  <si>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</si>
  <si>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</si>
  <si>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</si>
  <si>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</si>
  <si>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</si>
  <si>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</si>
  <si>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</si>
  <si>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</si>
  <si>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</si>
  <si>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</si>
  <si>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</si>
  <si>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</si>
  <si>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</si>
  <si>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</si>
  <si>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</si>
  <si>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</si>
  <si>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</si>
  <si>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</si>
  <si>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</si>
  <si>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</si>
  <si>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</si>
  <si>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</si>
  <si>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</si>
  <si>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</si>
  <si>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</si>
  <si>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</si>
  <si>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</si>
  <si>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</si>
  <si>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</si>
  <si>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</si>
  <si>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</si>
  <si>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</si>
  <si>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</si>
  <si>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</si>
  <si>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</si>
  <si>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</si>
  <si>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</si>
  <si>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</si>
  <si>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</si>
  <si>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</si>
  <si>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</si>
  <si>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</si>
  <si>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</si>
  <si>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</si>
  <si>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</si>
  <si>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</si>
  <si>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</si>
  <si>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</si>
  <si>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</si>
  <si>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</si>
  <si>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</si>
  <si>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</si>
  <si>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</si>
  <si>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</si>
  <si>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</si>
  <si>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</si>
  <si>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</si>
  <si>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</si>
  <si>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</si>
  <si>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</si>
  <si>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</si>
  <si>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</si>
  <si>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</si>
  <si>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</si>
  <si>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</si>
  <si>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</si>
  <si>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</si>
  <si>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</si>
  <si>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</si>
  <si>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</si>
  <si>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</si>
  <si>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</si>
  <si>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</si>
  <si>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</si>
  <si>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</si>
  <si>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</si>
  <si>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</si>
  <si>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</si>
  <si>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</si>
  <si>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</si>
  <si>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</si>
  <si>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</si>
  <si>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</si>
  <si>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</si>
  <si>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</si>
  <si>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</si>
  <si>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</si>
  <si>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</si>
  <si>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</si>
  <si>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</si>
  <si>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</si>
  <si>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</si>
  <si>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</si>
  <si>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</si>
  <si>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</si>
  <si>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</si>
  <si>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</si>
  <si>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</si>
  <si>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</si>
  <si>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</si>
  <si>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</si>
  <si>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</si>
  <si>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</si>
  <si>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</si>
  <si>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</si>
  <si>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</si>
  <si>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</si>
  <si>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</si>
  <si>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</si>
  <si>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</si>
  <si>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</si>
  <si>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</si>
  <si>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</si>
  <si>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</si>
  <si>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</si>
  <si>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</si>
  <si>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</si>
  <si>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</si>
  <si>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</si>
  <si>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</si>
  <si>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</si>
  <si>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</si>
  <si>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</si>
  <si>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</si>
  <si>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</si>
  <si>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</si>
  <si>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</si>
  <si>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</si>
  <si>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</si>
  <si>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</si>
  <si>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</si>
  <si>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</si>
  <si>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</si>
  <si>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</si>
  <si>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</si>
  <si>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</si>
  <si>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</si>
  <si>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</si>
  <si>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</si>
  <si>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</si>
  <si>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</si>
  <si>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</si>
  <si>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</si>
  <si>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</si>
  <si>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</si>
  <si>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</si>
  <si>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</si>
  <si>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</si>
  <si>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</si>
  <si>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</si>
  <si>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</si>
  <si>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</si>
  <si>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</si>
  <si>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</si>
  <si>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</si>
  <si>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</si>
  <si>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</si>
  <si>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</si>
  <si>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</si>
  <si>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</si>
  <si>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</si>
  <si>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</si>
  <si>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</si>
  <si>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</si>
  <si>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</si>
  <si>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</si>
  <si>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</si>
  <si>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</si>
  <si>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</si>
  <si>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</si>
  <si>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</si>
  <si>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</si>
  <si>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</si>
  <si>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</si>
  <si>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</si>
  <si>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</si>
  <si>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</si>
  <si>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</si>
  <si>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</si>
  <si>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</si>
  <si>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</si>
  <si>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</si>
  <si>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</si>
  <si>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</si>
  <si>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</si>
  <si>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</si>
  <si>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</si>
  <si>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</si>
  <si>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</si>
  <si>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</si>
  <si>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</si>
  <si>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</si>
  <si>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</si>
  <si>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</si>
  <si>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</si>
  <si>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</si>
  <si>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</si>
  <si>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</si>
  <si>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</si>
  <si>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</si>
  <si>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</si>
  <si>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</si>
  <si>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</si>
  <si>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</si>
  <si>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</si>
  <si>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</si>
  <si>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</si>
  <si>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</si>
  <si>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</si>
  <si>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</si>
  <si>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</si>
  <si>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</si>
  <si>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</si>
  <si>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</si>
  <si>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</si>
  <si>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</si>
  <si>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</si>
  <si>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</si>
  <si>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</si>
  <si>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</si>
  <si>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</si>
  <si>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</si>
  <si>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</si>
  <si>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</si>
  <si>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</si>
  <si>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</si>
  <si>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</si>
  <si>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</si>
  <si>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</si>
  <si>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</si>
  <si>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</si>
  <si>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</si>
  <si>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</si>
  <si>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</si>
  <si>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</si>
  <si>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</si>
  <si>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</si>
  <si>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</si>
  <si>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</si>
  <si>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</si>
  <si>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</si>
  <si>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</si>
  <si>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</si>
  <si>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</si>
  <si>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</si>
  <si>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</si>
  <si>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</si>
  <si>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</si>
  <si>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</si>
  <si>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</si>
  <si>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</si>
  <si>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</si>
  <si>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</si>
  <si>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</si>
  <si>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</si>
  <si>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</si>
  <si>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</si>
  <si>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</si>
  <si>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</si>
  <si>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</si>
  <si>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</si>
  <si>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</si>
  <si>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</si>
  <si>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</si>
  <si>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</si>
  <si>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</si>
  <si>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</si>
  <si>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</si>
  <si>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</si>
  <si>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</si>
  <si>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</si>
  <si>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</si>
  <si>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</si>
  <si>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</si>
  <si>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</si>
  <si>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</si>
  <si>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</si>
  <si>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</si>
  <si>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</si>
  <si>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</si>
  <si>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</si>
  <si>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</si>
  <si>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</si>
  <si>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</si>
  <si>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</si>
  <si>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</si>
  <si>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</si>
  <si>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</si>
  <si>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</si>
  <si>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</si>
  <si>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</si>
  <si>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</si>
  <si>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</si>
  <si>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</si>
  <si>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</si>
  <si>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</si>
  <si>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</si>
  <si>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</si>
  <si>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</si>
  <si>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</si>
  <si>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</si>
  <si>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</si>
  <si>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</si>
  <si>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</si>
  <si>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</si>
  <si>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</si>
  <si>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</si>
  <si>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</si>
  <si>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</si>
  <si>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</si>
  <si>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</si>
  <si>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</si>
  <si>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</si>
  <si>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</si>
  <si>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</si>
  <si>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</si>
  <si>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</si>
  <si>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</si>
  <si>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</si>
  <si>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</si>
  <si>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</si>
  <si>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</si>
  <si>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</si>
  <si>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</si>
  <si>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</si>
  <si>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</si>
  <si>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</si>
  <si>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</si>
  <si>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</si>
  <si>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</si>
  <si>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</si>
  <si>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</si>
  <si>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</si>
  <si>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</si>
  <si>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</si>
  <si>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</si>
  <si>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</si>
  <si>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</si>
  <si>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</si>
  <si>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</si>
  <si>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</si>
  <si>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</si>
  <si>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</si>
  <si>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</si>
  <si>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</si>
  <si>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</si>
  <si>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</si>
  <si>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</si>
  <si>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</si>
  <si>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</si>
  <si>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</si>
  <si>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</si>
  <si>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</si>
  <si>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</si>
  <si>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</si>
  <si>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</si>
  <si>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</si>
  <si>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</si>
  <si>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</si>
  <si>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</si>
  <si>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</si>
  <si>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</si>
  <si>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</si>
  <si>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</si>
  <si>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</si>
  <si>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</si>
  <si>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</si>
  <si>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</si>
  <si>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</si>
  <si>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</si>
  <si>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</si>
  <si>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</si>
  <si>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</si>
  <si>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</si>
  <si>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</si>
  <si>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</si>
  <si>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</si>
  <si>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</si>
  <si>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</si>
  <si>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</si>
  <si>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</si>
  <si>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</si>
  <si>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</si>
  <si>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</si>
  <si>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</si>
  <si>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</si>
  <si>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</si>
  <si>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</si>
  <si>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</si>
  <si>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</si>
  <si>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</si>
  <si>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</si>
  <si>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</si>
  <si>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</si>
  <si>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</si>
  <si>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</si>
  <si>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</si>
  <si>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</si>
  <si>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</si>
  <si>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</si>
  <si>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</si>
  <si>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</si>
  <si>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</si>
  <si>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</si>
  <si>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</si>
  <si>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</si>
  <si>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</si>
  <si>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</si>
  <si>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</si>
  <si>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</si>
  <si>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</si>
  <si>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</si>
  <si>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</si>
  <si>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</si>
  <si>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</si>
  <si>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</si>
  <si>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</si>
  <si>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</si>
  <si>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</si>
  <si>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</si>
  <si>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</si>
  <si>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</si>
  <si>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</si>
  <si>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</si>
  <si>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</si>
  <si>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</si>
  <si>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</si>
  <si>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</si>
  <si>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</si>
  <si>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</si>
  <si>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</si>
  <si>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</si>
  <si>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</si>
  <si>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</si>
  <si>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</si>
  <si>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</si>
  <si>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</si>
  <si>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</si>
  <si>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</si>
  <si>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</si>
  <si>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</si>
  <si>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</si>
  <si>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</si>
  <si>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</si>
  <si>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</si>
  <si>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</si>
  <si>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</si>
  <si>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</si>
  <si>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</si>
  <si>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</si>
  <si>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</si>
  <si>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</si>
  <si>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</si>
  <si>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</si>
  <si>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</si>
  <si>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</si>
  <si>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</si>
  <si>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</si>
  <si>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</si>
  <si>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</si>
  <si>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</si>
  <si>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</si>
  <si>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</si>
  <si>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</si>
  <si>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</si>
  <si>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</si>
  <si>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</si>
  <si>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</si>
  <si>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</si>
  <si>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</si>
  <si>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</si>
  <si>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</si>
  <si>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</si>
  <si>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</si>
  <si>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</si>
  <si>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</si>
  <si>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</si>
  <si>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</si>
  <si>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</si>
  <si>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</si>
  <si>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</si>
  <si>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</si>
  <si>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</si>
  <si>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</si>
  <si>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</si>
  <si>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</si>
  <si>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</si>
  <si>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</si>
  <si>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</si>
  <si>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</si>
  <si>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</si>
  <si>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</si>
  <si>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</si>
  <si>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</si>
  <si>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</si>
  <si>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</si>
  <si>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</si>
  <si>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</si>
  <si>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</si>
  <si>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</si>
  <si>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</si>
  <si>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</si>
  <si>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</si>
  <si>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</si>
  <si>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</si>
  <si>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</si>
  <si>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</si>
  <si>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</si>
  <si>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</si>
  <si>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</si>
  <si>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</si>
  <si>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</si>
  <si>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</si>
  <si>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</si>
  <si>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</si>
  <si>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</si>
  <si>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</si>
  <si>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</si>
  <si>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</si>
  <si>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</si>
  <si>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</si>
  <si>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</si>
  <si>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</si>
  <si>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</si>
  <si>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</si>
  <si>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</si>
  <si>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</si>
  <si>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</si>
  <si>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</si>
  <si>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</si>
  <si>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</si>
  <si>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</si>
  <si>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</si>
  <si>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</si>
  <si>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</si>
  <si>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</si>
  <si>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</si>
  <si>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</si>
  <si>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</si>
  <si>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</si>
  <si>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</si>
  <si>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</si>
  <si>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</si>
  <si>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</si>
  <si>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</si>
  <si>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</si>
  <si>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</si>
  <si>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</si>
  <si>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</si>
  <si>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</si>
  <si>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</si>
  <si>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</si>
  <si>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</si>
  <si>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</si>
  <si>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</si>
  <si>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</si>
  <si>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</si>
  <si>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</si>
  <si>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</si>
  <si>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</si>
  <si>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</si>
  <si>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</si>
  <si>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</si>
  <si>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</si>
  <si>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</si>
  <si>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</si>
  <si>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</si>
  <si>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</si>
  <si>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</si>
  <si>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</si>
  <si>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</si>
  <si>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</si>
  <si>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</si>
  <si>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</si>
  <si>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</si>
  <si>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</si>
  <si>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</si>
  <si>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</si>
  <si>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</si>
  <si>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</si>
  <si>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</si>
  <si>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</si>
  <si>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</si>
  <si>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</si>
  <si>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</si>
  <si>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</si>
  <si>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</si>
  <si>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</si>
  <si>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</si>
  <si>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</si>
  <si>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</si>
  <si>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</si>
  <si>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</si>
  <si>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</si>
  <si>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</si>
  <si>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</si>
  <si>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</si>
  <si>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</si>
  <si>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</si>
  <si>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</si>
  <si>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</si>
  <si>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</si>
  <si>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</si>
  <si>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</si>
  <si>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</si>
  <si>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</si>
  <si>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</si>
  <si>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</si>
  <si>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</si>
  <si>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</si>
  <si>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</si>
  <si>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</si>
  <si>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</si>
  <si>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</si>
  <si>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</si>
  <si>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</si>
  <si>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</si>
  <si>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</si>
  <si>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</si>
  <si>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</si>
  <si>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</si>
  <si>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</si>
  <si>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</si>
  <si>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</si>
  <si>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</si>
  <si>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</si>
  <si>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</si>
  <si>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</si>
  <si>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</si>
  <si>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</si>
  <si>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</si>
  <si>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</si>
  <si>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</si>
  <si>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</si>
  <si>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</si>
  <si>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</si>
  <si>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</si>
  <si>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</si>
  <si>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</si>
  <si>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</si>
  <si>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</si>
  <si>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</si>
  <si>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</si>
  <si>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</si>
  <si>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</si>
  <si>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</si>
  <si>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</si>
  <si>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</si>
  <si>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</si>
  <si>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</si>
  <si>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</si>
  <si>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</si>
  <si>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</si>
  <si>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</si>
  <si>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</si>
  <si>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</si>
  <si>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</si>
  <si>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</si>
  <si>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</si>
  <si>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</si>
  <si>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</si>
  <si>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</si>
  <si>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</si>
  <si>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</si>
  <si>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</si>
  <si>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</si>
  <si>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</si>
  <si>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</si>
  <si>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</si>
  <si>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</si>
  <si>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</si>
  <si>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</si>
  <si>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</si>
  <si>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</si>
  <si>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</si>
  <si>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</si>
  <si>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</si>
  <si>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</si>
  <si>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</si>
  <si>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</si>
  <si>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</si>
  <si>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</si>
  <si>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</si>
  <si>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</si>
  <si>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</si>
  <si>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</si>
  <si>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</si>
  <si>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</si>
  <si>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</si>
  <si>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</si>
  <si>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</si>
  <si>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</si>
  <si>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</si>
  <si>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</si>
  <si>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</si>
  <si>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</si>
  <si>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</si>
  <si>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</si>
  <si>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</si>
  <si>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</si>
  <si>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</si>
  <si>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</si>
  <si>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</si>
  <si>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</si>
  <si>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</si>
  <si>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</si>
  <si>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</si>
  <si>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</si>
  <si>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</si>
  <si>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</si>
  <si>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</si>
  <si>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</si>
  <si>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</si>
  <si>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</si>
  <si>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</si>
  <si>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</si>
  <si>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</si>
  <si>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</si>
  <si>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</si>
  <si>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</si>
  <si>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</si>
  <si>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</si>
  <si>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</si>
  <si>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</si>
  <si>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</si>
  <si>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</si>
  <si>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</si>
  <si>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</si>
  <si>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</si>
  <si>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</si>
  <si>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</si>
  <si>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</si>
  <si>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</si>
  <si>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</si>
  <si>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</si>
  <si>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</si>
  <si>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</si>
  <si>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</si>
  <si>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</si>
  <si>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</si>
  <si>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</si>
  <si>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</si>
  <si>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</si>
  <si>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</si>
  <si>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</si>
  <si>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</si>
  <si>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</si>
  <si>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</si>
  <si>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</si>
  <si>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</si>
  <si>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</si>
  <si>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</si>
  <si>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</si>
  <si>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</si>
  <si>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</si>
  <si>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</si>
  <si>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</si>
  <si>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</si>
  <si>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</si>
  <si>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</si>
  <si>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</si>
  <si>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</si>
  <si>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</si>
  <si>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</si>
  <si>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</si>
  <si>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</si>
  <si>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</si>
  <si>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</si>
  <si>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</si>
  <si>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</si>
  <si>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</si>
  <si>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</si>
  <si>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</si>
  <si>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</si>
  <si>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</si>
  <si>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</si>
  <si>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</si>
  <si>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</si>
  <si>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</si>
  <si>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</si>
  <si>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</si>
  <si>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</si>
  <si>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</si>
  <si>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</si>
  <si>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</si>
  <si>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</si>
  <si>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</si>
  <si>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</si>
  <si>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</si>
  <si>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</si>
  <si>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</si>
  <si>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</si>
  <si>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</si>
  <si>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</si>
  <si>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</si>
  <si>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</si>
  <si>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</si>
  <si>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</si>
  <si>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</si>
  <si>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</si>
  <si>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</si>
  <si>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</si>
  <si>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</si>
  <si>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</si>
  <si>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</si>
  <si>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</si>
  <si>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</si>
  <si>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</si>
  <si>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</si>
  <si>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</si>
  <si>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</si>
  <si>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</si>
  <si>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</si>
  <si>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</si>
  <si>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</si>
  <si>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</si>
  <si>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</si>
  <si>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</si>
  <si>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</si>
  <si>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</si>
  <si>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</si>
  <si>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</si>
  <si>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</si>
  <si>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</si>
  <si>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</si>
  <si>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</si>
  <si>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</si>
  <si>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</si>
  <si>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</si>
  <si>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</si>
  <si>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</si>
  <si>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</si>
  <si>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</si>
  <si>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</si>
  <si>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</si>
  <si>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</si>
  <si>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</si>
  <si>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</si>
  <si>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</si>
  <si>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</si>
  <si>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</si>
  <si>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</si>
  <si>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</si>
  <si>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</si>
  <si>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</si>
  <si>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</si>
  <si>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</si>
  <si>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</si>
  <si>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</si>
  <si>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</si>
  <si>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</si>
  <si>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</si>
  <si>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</si>
  <si>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</si>
  <si>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</si>
  <si>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</si>
  <si>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</si>
  <si>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</si>
  <si>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</si>
  <si>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</si>
  <si>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</si>
  <si>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</si>
  <si>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</si>
  <si>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</si>
  <si>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</si>
  <si>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</si>
  <si>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</si>
  <si>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</si>
  <si>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</si>
  <si>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</si>
  <si>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</si>
  <si>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</si>
  <si>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</si>
  <si>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</si>
  <si>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</si>
  <si>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</si>
  <si>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</si>
  <si>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</si>
  <si>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</si>
  <si>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</si>
  <si>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</si>
  <si>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</si>
  <si>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</si>
  <si>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</si>
  <si>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</si>
  <si>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</si>
  <si>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</si>
  <si>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</si>
  <si>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</si>
  <si>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</si>
  <si>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</si>
  <si>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</si>
  <si>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</si>
  <si>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</si>
  <si>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</si>
  <si>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</si>
  <si>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</si>
  <si>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</si>
  <si>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</si>
  <si>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</si>
  <si>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</si>
  <si>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</si>
  <si>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</si>
  <si>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</si>
  <si>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</si>
  <si>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</si>
  <si>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</si>
  <si>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</si>
  <si>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</si>
  <si>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</si>
  <si>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</si>
  <si>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</si>
  <si>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</si>
  <si>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</si>
  <si>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</si>
  <si>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</si>
  <si>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</si>
  <si>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</si>
  <si>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</si>
  <si>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</si>
  <si>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</si>
  <si>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</si>
  <si>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</si>
  <si>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</si>
  <si>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</si>
  <si>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</si>
  <si>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</si>
  <si>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</si>
  <si>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</si>
  <si>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</si>
  <si>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</si>
  <si>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</si>
  <si>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</si>
  <si>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</si>
  <si>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</si>
  <si>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</si>
  <si>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</si>
  <si>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</si>
  <si>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</si>
  <si>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</si>
  <si>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</si>
  <si>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</si>
  <si>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</si>
  <si>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</si>
  <si>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</si>
  <si>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</si>
  <si>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</si>
  <si>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</si>
  <si>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</si>
  <si>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</si>
  <si>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</si>
  <si>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</si>
  <si>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</si>
  <si>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</si>
  <si>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</si>
  <si>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</si>
  <si>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</si>
  <si>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</si>
  <si>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</si>
  <si>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</si>
  <si>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</si>
  <si>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</si>
  <si>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</si>
  <si>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</si>
  <si>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</si>
  <si>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</si>
  <si>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</si>
  <si>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</si>
  <si>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</si>
  <si>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</si>
  <si>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</si>
  <si>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</si>
  <si>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</si>
  <si>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</si>
  <si>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</si>
  <si>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</si>
  <si>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</si>
  <si>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</si>
  <si>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</si>
  <si>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</si>
  <si>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</si>
  <si>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</si>
  <si>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</si>
  <si>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</si>
  <si>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</si>
  <si>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</si>
  <si>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</si>
  <si>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</si>
  <si>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</si>
  <si>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</si>
  <si>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</si>
  <si>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</si>
  <si>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</si>
  <si>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</si>
  <si>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</si>
  <si>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</si>
  <si>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</si>
  <si>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</si>
  <si>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</si>
  <si>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</si>
  <si>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</si>
  <si>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</si>
  <si>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</si>
  <si>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</si>
  <si>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</si>
  <si>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</si>
  <si>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</si>
  <si>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</si>
  <si>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</si>
  <si>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</si>
  <si>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</si>
  <si>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</si>
  <si>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</si>
  <si>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</si>
  <si>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</si>
  <si>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</si>
  <si>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</si>
  <si>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</si>
  <si>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</si>
  <si>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</si>
  <si>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</si>
  <si>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</si>
  <si>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</si>
  <si>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</si>
  <si>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</si>
  <si>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</si>
  <si>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</si>
  <si>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</si>
  <si>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</si>
  <si>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</si>
  <si>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</si>
  <si>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</si>
  <si>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</si>
  <si>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</si>
  <si>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</si>
  <si>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</si>
  <si>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</si>
  <si>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</si>
  <si>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</si>
  <si>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</si>
  <si>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</si>
  <si>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</si>
  <si>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</si>
  <si>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</si>
  <si>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</si>
  <si>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</si>
  <si>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</si>
  <si>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</si>
  <si>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</si>
  <si>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</si>
  <si>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</si>
  <si>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</si>
  <si>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</si>
  <si>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</si>
  <si>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</si>
  <si>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</si>
  <si>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</si>
  <si>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</si>
  <si>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</si>
  <si>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</si>
  <si>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</si>
  <si>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</si>
  <si>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</si>
  <si>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</si>
  <si>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</si>
  <si>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</si>
  <si>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</si>
  <si>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</si>
  <si>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</si>
  <si>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</si>
  <si>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</si>
  <si>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</si>
  <si>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</si>
  <si>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</si>
  <si>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</si>
  <si>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</si>
  <si>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</si>
  <si>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</si>
  <si>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</si>
  <si>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</si>
  <si>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</si>
  <si>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</si>
  <si>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</si>
  <si>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</si>
  <si>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</si>
  <si>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</si>
  <si>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</si>
  <si>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</si>
  <si>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</si>
  <si>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</si>
  <si>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</si>
  <si>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</si>
  <si>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</si>
  <si>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</si>
  <si>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</si>
  <si>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</si>
  <si>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</si>
  <si>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</si>
  <si>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</si>
  <si>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</si>
  <si>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</si>
  <si>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</si>
  <si>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</si>
  <si>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</si>
  <si>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</si>
  <si>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</si>
  <si>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</si>
  <si>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</si>
  <si>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</si>
  <si>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</si>
  <si>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</si>
  <si>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</si>
  <si>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</si>
  <si>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</si>
  <si>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</si>
  <si>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</si>
  <si>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</si>
  <si>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</si>
  <si>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</si>
  <si>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</si>
  <si>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</si>
  <si>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</si>
  <si>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</si>
  <si>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</si>
  <si>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</si>
  <si>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</si>
  <si>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</si>
  <si>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</si>
  <si>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</si>
  <si>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</si>
  <si>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</si>
  <si>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</si>
  <si>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</si>
  <si>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</si>
  <si>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</si>
  <si>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</si>
  <si>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</si>
  <si>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</si>
  <si>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</si>
  <si>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</si>
  <si>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</si>
  <si>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</si>
  <si>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</si>
  <si>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</si>
  <si>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</si>
  <si>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</si>
  <si>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</si>
  <si>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</si>
  <si>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</si>
  <si>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</si>
  <si>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</si>
  <si>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</si>
  <si>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</si>
  <si>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</si>
  <si>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</si>
  <si>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</si>
  <si>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</si>
  <si>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</si>
  <si>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</si>
  <si>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</si>
  <si>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</si>
  <si>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</si>
  <si>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</si>
  <si>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</si>
  <si>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</si>
  <si>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</si>
  <si>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</si>
  <si>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</si>
  <si>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</si>
  <si>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</si>
  <si>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</si>
  <si>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</si>
  <si>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</si>
  <si>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</si>
  <si>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</si>
  <si>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</si>
  <si>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</si>
  <si>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</si>
  <si>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</si>
  <si>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</si>
  <si>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</si>
  <si>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</si>
  <si>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</si>
  <si>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</si>
  <si>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</si>
  <si>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</si>
  <si>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</si>
  <si>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</si>
  <si>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</si>
  <si>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</si>
  <si>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</si>
  <si>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</si>
  <si>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</si>
  <si>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</si>
  <si>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</si>
  <si>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</si>
  <si>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</si>
  <si>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</si>
  <si>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</si>
  <si>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</si>
  <si>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</si>
  <si>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</si>
  <si>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</si>
  <si>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</si>
  <si>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</si>
  <si>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</si>
  <si>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</si>
  <si>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</si>
  <si>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</si>
  <si>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</si>
  <si>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</si>
  <si>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</si>
  <si>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</si>
  <si>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</si>
  <si>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</si>
  <si>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</si>
  <si>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</si>
  <si>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</si>
  <si>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</si>
  <si>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</si>
  <si>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</si>
  <si>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</si>
  <si>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</si>
  <si>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</si>
  <si>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</si>
  <si>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</si>
  <si>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</si>
  <si>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</si>
  <si>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</si>
  <si>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</si>
  <si>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</si>
  <si>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</si>
  <si>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</si>
  <si>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</si>
  <si>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</si>
  <si>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</si>
  <si>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</si>
  <si>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</si>
  <si>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</si>
  <si>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</si>
  <si>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</si>
  <si>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</si>
  <si>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</si>
  <si>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</si>
  <si>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</si>
  <si>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</si>
  <si>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</si>
  <si>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</si>
  <si>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</si>
  <si>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</si>
  <si>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</si>
  <si>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</si>
  <si>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</si>
  <si>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</si>
  <si>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</si>
  <si>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</si>
  <si>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</si>
  <si>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</si>
  <si>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</si>
  <si>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</si>
  <si>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</si>
  <si>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</si>
  <si>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</si>
  <si>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</si>
  <si>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</si>
  <si>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</si>
  <si>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</si>
  <si>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</si>
  <si>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</si>
  <si>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</si>
  <si>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</si>
  <si>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</si>
  <si>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</si>
  <si>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</si>
  <si>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</si>
  <si>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</si>
  <si>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</si>
  <si>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</si>
  <si>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</si>
  <si>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</si>
  <si>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</si>
  <si>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</si>
  <si>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</si>
  <si>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</si>
  <si>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</si>
  <si>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</si>
  <si>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</si>
  <si>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</si>
  <si>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</si>
  <si>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</si>
  <si>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</si>
  <si>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</si>
  <si>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</si>
  <si>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</si>
  <si>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</si>
  <si>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</si>
  <si>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</si>
  <si>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</si>
  <si>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</si>
  <si>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</si>
  <si>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</si>
  <si>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</si>
  <si>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</si>
  <si>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</si>
  <si>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</si>
  <si>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</si>
  <si>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</si>
  <si>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</si>
  <si>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</si>
  <si>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</si>
  <si>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</si>
  <si>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</si>
  <si>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</si>
  <si>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</si>
  <si>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</si>
  <si>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</si>
  <si>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</si>
  <si>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</si>
  <si>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</si>
  <si>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</si>
  <si>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</si>
  <si>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</si>
  <si>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</si>
  <si>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</si>
  <si>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</si>
  <si>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</si>
  <si>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</si>
  <si>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</si>
  <si>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</si>
  <si>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</si>
  <si>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</si>
  <si>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</si>
  <si>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</si>
  <si>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</si>
  <si>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</si>
  <si>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</si>
  <si>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</si>
  <si>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</si>
  <si>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</si>
  <si>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</si>
  <si>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</si>
  <si>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</si>
  <si>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</si>
  <si>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</si>
  <si>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</si>
  <si>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</si>
  <si>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</si>
  <si>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</si>
  <si>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</si>
  <si>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</si>
  <si>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</si>
  <si>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</si>
  <si>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</si>
  <si>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</si>
  <si>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</si>
  <si>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</si>
  <si>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</si>
  <si>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</si>
  <si>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</si>
  <si>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</si>
  <si>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</si>
  <si>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</si>
  <si>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</si>
  <si>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</si>
  <si>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</si>
  <si>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</si>
  <si>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</si>
  <si>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</si>
  <si>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</si>
  <si>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</si>
  <si>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</si>
  <si>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</si>
  <si>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</si>
  <si>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</si>
  <si>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</si>
  <si>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</si>
  <si>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</si>
  <si>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</si>
  <si>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</si>
  <si>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</si>
  <si>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</si>
  <si>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</si>
  <si>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</si>
  <si>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</si>
  <si>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</si>
  <si>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</si>
  <si>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</si>
  <si>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</si>
  <si>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</si>
  <si>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</si>
  <si>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</si>
  <si>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</si>
  <si>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</si>
  <si>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</si>
  <si>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</si>
  <si>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</si>
  <si>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</si>
  <si>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</si>
  <si>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</si>
  <si>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</si>
  <si>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</si>
  <si>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</si>
  <si>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</si>
  <si>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</si>
  <si>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</si>
  <si>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</si>
  <si>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</si>
  <si>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</si>
  <si>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</si>
  <si>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</si>
  <si>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</si>
  <si>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</si>
  <si>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</si>
  <si>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</si>
  <si>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</si>
  <si>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</si>
  <si>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</si>
  <si>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</si>
  <si>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</si>
  <si>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</si>
  <si>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</si>
  <si>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</si>
  <si>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</si>
  <si>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</si>
  <si>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</si>
  <si>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</si>
  <si>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</si>
  <si>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</si>
  <si>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</si>
  <si>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</si>
  <si>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</si>
  <si>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</si>
  <si>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</si>
  <si>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</si>
  <si>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</si>
  <si>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</si>
  <si>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</si>
  <si>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</si>
  <si>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</si>
  <si>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</si>
  <si>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</si>
  <si>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</si>
  <si>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</si>
  <si>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</si>
  <si>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</si>
  <si>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</si>
  <si>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</si>
  <si>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</si>
  <si>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</si>
  <si>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</si>
  <si>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</si>
  <si>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</si>
  <si>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</si>
  <si>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</si>
  <si>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</si>
  <si>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</si>
  <si>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</si>
  <si>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</si>
  <si>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</si>
  <si>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</si>
  <si>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</si>
  <si>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</si>
  <si>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</si>
  <si>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</si>
  <si>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</si>
  <si>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</si>
  <si>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</si>
  <si>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</si>
  <si>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</si>
  <si>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</si>
  <si>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</si>
  <si>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</si>
  <si>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</si>
  <si>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</si>
  <si>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</si>
  <si>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</si>
  <si>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</si>
  <si>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</si>
  <si>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</si>
  <si>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</si>
  <si>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</si>
  <si>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</si>
  <si>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</si>
  <si>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</si>
  <si>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</si>
  <si>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</si>
  <si>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</si>
  <si>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</si>
  <si>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</si>
  <si>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</si>
  <si>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</si>
  <si>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</si>
  <si>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</si>
  <si>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</si>
  <si>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</si>
  <si>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</si>
  <si>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</si>
  <si>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</si>
  <si>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</si>
  <si>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</si>
  <si>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</si>
  <si>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</si>
  <si>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</si>
  <si>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</si>
  <si>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</si>
  <si>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</si>
  <si>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</si>
  <si>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</si>
  <si>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</si>
  <si>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</si>
  <si>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</si>
  <si>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</si>
  <si>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</si>
  <si>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</si>
  <si>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</si>
  <si>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</si>
  <si>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</si>
  <si>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</si>
  <si>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</si>
  <si>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</si>
  <si>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</si>
  <si>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</si>
  <si>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</si>
  <si>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</si>
  <si>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</si>
  <si>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</si>
  <si>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</si>
  <si>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</si>
  <si>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</si>
  <si>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</si>
  <si>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</si>
  <si>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</si>
  <si>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</si>
  <si>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</si>
  <si>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</si>
  <si>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</si>
  <si>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</si>
  <si>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</si>
  <si>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</si>
  <si>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</si>
  <si>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</si>
  <si>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</si>
  <si>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</si>
  <si>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</si>
  <si>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</si>
  <si>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</si>
  <si>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</si>
  <si>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</si>
  <si>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</si>
  <si>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</si>
  <si>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</si>
  <si>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</si>
  <si>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</si>
  <si>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</si>
  <si>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</si>
  <si>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</si>
  <si>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</si>
  <si>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</si>
  <si>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</si>
  <si>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</si>
  <si>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</si>
  <si>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</si>
  <si>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</si>
  <si>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</si>
  <si>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</si>
  <si>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</si>
  <si>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</si>
  <si>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</si>
  <si>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</si>
  <si>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</si>
  <si>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</si>
  <si>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</si>
  <si>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</si>
  <si>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</si>
  <si>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</si>
  <si>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</si>
  <si>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</si>
  <si>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</si>
  <si>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</si>
  <si>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</si>
  <si>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</si>
  <si>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</si>
  <si>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</si>
  <si>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</si>
  <si>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</si>
  <si>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</si>
  <si>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</si>
  <si>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</si>
  <si>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</si>
  <si>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</si>
  <si>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</si>
  <si>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</si>
  <si>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</si>
  <si>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</si>
  <si>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</si>
  <si>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</si>
  <si>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</si>
  <si>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</si>
  <si>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</si>
  <si>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</si>
  <si>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</si>
  <si>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</si>
  <si>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</si>
  <si>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</si>
  <si>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</si>
  <si>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</si>
  <si>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</si>
  <si>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</si>
  <si>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</si>
  <si>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</si>
  <si>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</si>
  <si>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</si>
  <si>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</si>
  <si>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</si>
  <si>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</si>
  <si>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</si>
  <si>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</si>
  <si>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</si>
  <si>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</si>
  <si>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</si>
  <si>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</si>
  <si>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</si>
  <si>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</si>
  <si>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</si>
  <si>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</si>
  <si>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</si>
  <si>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</si>
  <si>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</si>
  <si>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</si>
  <si>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</si>
  <si>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</si>
  <si>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</si>
  <si>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</si>
  <si>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</si>
  <si>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</si>
  <si>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</si>
  <si>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</si>
  <si>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</si>
  <si>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</si>
  <si>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</si>
  <si>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</si>
  <si>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</si>
  <si>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</si>
  <si>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</si>
  <si>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</si>
  <si>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</si>
  <si>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</si>
  <si>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</si>
  <si>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</si>
  <si>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</si>
  <si>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</si>
  <si>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</si>
  <si>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</si>
  <si>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</si>
  <si>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</si>
  <si>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</si>
  <si>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</si>
  <si>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</si>
  <si>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</si>
  <si>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</si>
  <si>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</si>
  <si>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</si>
  <si>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</si>
  <si>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</si>
  <si>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</si>
  <si>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</si>
  <si>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</si>
  <si>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</si>
  <si>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</si>
  <si>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</si>
  <si>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</si>
  <si>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</si>
  <si>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</si>
  <si>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</si>
  <si>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</si>
  <si>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</si>
  <si>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</si>
  <si>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</si>
  <si>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</si>
  <si>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</si>
  <si>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</si>
  <si>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</si>
  <si>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</si>
  <si>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</si>
  <si>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</si>
  <si>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</si>
  <si>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</si>
  <si>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</si>
  <si>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</si>
  <si>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</si>
  <si>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</si>
  <si>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</si>
  <si>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</si>
  <si>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</si>
  <si>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</si>
  <si>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</si>
  <si>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</si>
  <si>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</si>
  <si>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</si>
  <si>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</si>
  <si>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</si>
  <si>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</si>
  <si>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</si>
  <si>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</si>
  <si>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</si>
  <si>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</si>
  <si>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</si>
  <si>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</si>
  <si>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</si>
  <si>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</si>
  <si>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</si>
  <si>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</si>
  <si>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</si>
  <si>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</si>
  <si>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</si>
  <si>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</si>
  <si>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</si>
  <si>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</si>
  <si>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</si>
  <si>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</si>
  <si>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</si>
  <si>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</si>
  <si>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</si>
  <si>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</si>
  <si>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</si>
  <si>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</si>
  <si>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</si>
  <si>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</si>
  <si>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</si>
  <si>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</si>
  <si>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</si>
  <si>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</si>
  <si>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</si>
  <si>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</si>
  <si>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</si>
  <si>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</si>
  <si>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</si>
  <si>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</si>
  <si>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</si>
  <si>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</si>
  <si>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</si>
  <si>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</si>
  <si>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</si>
  <si>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</si>
  <si>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</si>
  <si>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</si>
  <si>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</si>
  <si>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</si>
  <si>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</si>
  <si>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</si>
  <si>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</si>
  <si>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</si>
  <si>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</si>
  <si>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</si>
  <si>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</si>
  <si>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</si>
  <si>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</si>
  <si>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</si>
  <si>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</si>
  <si>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</si>
  <si>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</si>
  <si>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</si>
  <si>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</si>
  <si>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</si>
  <si>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</si>
  <si>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</si>
  <si>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</si>
  <si>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</si>
  <si>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</si>
  <si>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</si>
  <si>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</si>
  <si>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</si>
  <si>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</si>
  <si>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</si>
  <si>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</si>
  <si>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</si>
  <si>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</si>
  <si>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</si>
  <si>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</si>
  <si>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</si>
  <si>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</si>
  <si>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</si>
  <si>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</si>
  <si>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</si>
  <si>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</si>
  <si>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</si>
  <si>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</si>
  <si>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</si>
  <si>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</si>
  <si>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</si>
  <si>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</si>
  <si>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</si>
  <si>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</si>
  <si>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</si>
  <si>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</si>
  <si>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</si>
  <si>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</si>
  <si>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</si>
  <si>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</si>
  <si>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</si>
  <si>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</si>
  <si>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</si>
  <si>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</si>
  <si>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</si>
  <si>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</si>
  <si>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</si>
  <si>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</si>
  <si>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</si>
  <si>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</si>
  <si>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</si>
  <si>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</si>
  <si>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</si>
  <si>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</si>
  <si>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</si>
  <si>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</si>
  <si>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</si>
  <si>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</si>
  <si>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</si>
  <si>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</si>
  <si>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</si>
  <si>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</si>
  <si>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</si>
  <si>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</si>
  <si>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</si>
  <si>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</si>
  <si>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</si>
  <si>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</si>
  <si>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</si>
  <si>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</si>
  <si>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</si>
  <si>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</si>
  <si>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</si>
  <si>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</si>
  <si>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</si>
  <si>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</si>
  <si>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</si>
  <si>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</si>
  <si>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</si>
  <si>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</si>
  <si>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</si>
  <si>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</si>
  <si>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</si>
  <si>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</si>
  <si>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</si>
  <si>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</si>
  <si>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</si>
  <si>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</si>
  <si>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</si>
  <si>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</si>
  <si>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</si>
  <si>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</si>
  <si>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</si>
  <si>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</si>
  <si>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</si>
  <si>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</si>
  <si>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</si>
  <si>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</si>
  <si>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</si>
  <si>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</si>
  <si>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</si>
  <si>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</si>
  <si>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</si>
  <si>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</si>
  <si>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</si>
  <si>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</si>
  <si>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</si>
  <si>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</si>
  <si>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</si>
  <si>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</si>
  <si>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</si>
  <si>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</si>
  <si>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</si>
  <si>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</si>
  <si>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</si>
  <si>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</si>
  <si>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</si>
  <si>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</si>
  <si>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</si>
  <si>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</si>
  <si>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</si>
  <si>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</si>
  <si>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</si>
  <si>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</si>
  <si>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</si>
  <si>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</si>
  <si>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</si>
  <si>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</si>
  <si>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</si>
  <si>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</si>
  <si>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</si>
  <si>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</si>
  <si>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</si>
  <si>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</si>
  <si>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</si>
  <si>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</si>
  <si>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</si>
  <si>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</si>
  <si>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</si>
  <si>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</si>
  <si>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</si>
  <si>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</si>
  <si>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</si>
  <si>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</si>
  <si>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</si>
  <si>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</si>
  <si>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</si>
  <si>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</si>
  <si>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</si>
  <si>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</si>
  <si>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</si>
  <si>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</si>
  <si>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</si>
  <si>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</si>
  <si>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</si>
  <si>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</si>
  <si>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</si>
  <si>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</si>
  <si>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</si>
  <si>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</si>
  <si>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</si>
  <si>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</si>
  <si>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</si>
  <si>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</si>
  <si>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</si>
  <si>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</si>
  <si>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</si>
  <si>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</si>
  <si>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</si>
  <si>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</si>
  <si>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</si>
  <si>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</si>
  <si>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</si>
  <si>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</si>
  <si>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</si>
  <si>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</si>
  <si>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</si>
  <si>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</si>
  <si>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</si>
  <si>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</si>
  <si>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</si>
  <si>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</si>
  <si>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</si>
  <si>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</si>
  <si>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</si>
  <si>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</si>
  <si>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</si>
  <si>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</si>
  <si>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</si>
  <si>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</si>
  <si>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</si>
  <si>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</si>
  <si>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</si>
  <si>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</si>
  <si>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</si>
  <si>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</si>
  <si>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</si>
  <si>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</si>
  <si>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</si>
  <si>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</si>
  <si>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</si>
  <si>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</si>
  <si>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</si>
  <si>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</si>
  <si>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</si>
  <si>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</si>
  <si>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</si>
  <si>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</si>
  <si>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</si>
  <si>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</si>
  <si>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</si>
  <si>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</si>
  <si>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</si>
  <si>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</si>
  <si>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</si>
  <si>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</si>
  <si>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</si>
  <si>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</si>
  <si>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</si>
  <si>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</si>
  <si>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</si>
  <si>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</si>
  <si>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</si>
  <si>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</si>
  <si>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</si>
  <si>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</si>
  <si>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</si>
  <si>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</si>
  <si>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</si>
  <si>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</si>
  <si>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</si>
  <si>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</si>
  <si>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</si>
  <si>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</si>
  <si>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</si>
  <si>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</si>
  <si>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</si>
  <si>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</si>
  <si>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</si>
  <si>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</si>
  <si>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</si>
  <si>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</si>
  <si>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</si>
  <si>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</si>
  <si>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</si>
  <si>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</si>
  <si>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</si>
  <si>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</si>
  <si>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</si>
  <si>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</si>
  <si>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</si>
  <si>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</si>
  <si>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</si>
  <si>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</si>
  <si>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</si>
  <si>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</si>
  <si>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</si>
  <si>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</si>
  <si>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</si>
  <si>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</si>
  <si>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</si>
  <si>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</si>
  <si>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</si>
  <si>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</si>
  <si>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</si>
  <si>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</si>
  <si>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</si>
  <si>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</si>
  <si>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</si>
  <si>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</si>
  <si>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</si>
  <si>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</si>
  <si>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</si>
  <si>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</si>
  <si>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</si>
  <si>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</si>
  <si>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</si>
  <si>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</si>
  <si>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</si>
  <si>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</si>
  <si>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</si>
  <si>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</si>
  <si>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</si>
  <si>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</si>
  <si>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</si>
  <si>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</si>
  <si>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</si>
  <si>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</si>
  <si>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</si>
  <si>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</si>
  <si>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</si>
  <si>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</si>
  <si>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</si>
  <si>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</si>
  <si>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</si>
  <si>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</si>
  <si>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</si>
  <si>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</si>
  <si>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</si>
  <si>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</si>
  <si>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</si>
  <si>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</si>
  <si>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</si>
  <si>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</si>
  <si>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</si>
  <si>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</si>
  <si>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</si>
  <si>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</si>
  <si>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</si>
  <si>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</si>
  <si>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</si>
  <si>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</si>
  <si>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</si>
  <si>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</si>
  <si>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</si>
  <si>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</si>
  <si>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</si>
  <si>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</si>
  <si>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</si>
  <si>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</si>
  <si>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</si>
  <si>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</si>
  <si>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</si>
  <si>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</si>
  <si>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</si>
  <si>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</si>
  <si>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</si>
  <si>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</si>
  <si>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</si>
  <si>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</si>
  <si>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</si>
  <si>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</si>
  <si>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</si>
  <si>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</si>
  <si>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</si>
  <si>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</si>
  <si>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</si>
  <si>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</si>
  <si>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</si>
  <si>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</si>
  <si>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</si>
  <si>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</si>
  <si>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</si>
  <si>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</si>
  <si>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</si>
  <si>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</si>
  <si>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</si>
  <si>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</si>
  <si>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</si>
  <si>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</si>
  <si>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</si>
  <si>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</si>
  <si>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</si>
  <si>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</si>
  <si>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</si>
  <si>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</si>
  <si>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</si>
  <si>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</si>
  <si>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</si>
  <si>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</si>
  <si>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</si>
  <si>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</si>
  <si>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</si>
  <si>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</si>
  <si>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</si>
  <si>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</si>
  <si>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</si>
  <si>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</si>
  <si>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</si>
  <si>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</si>
  <si>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</si>
  <si>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</si>
  <si>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</si>
  <si>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</si>
  <si>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</si>
  <si>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</si>
  <si>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</si>
  <si>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</si>
  <si>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</si>
  <si>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</si>
  <si>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</si>
  <si>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</si>
  <si>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</si>
  <si>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</si>
  <si>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</si>
  <si>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</si>
  <si>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</si>
  <si>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</si>
  <si>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</si>
  <si>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</si>
  <si>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</si>
  <si>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</si>
  <si>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</si>
  <si>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</si>
  <si>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</si>
  <si>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</si>
  <si>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</si>
  <si>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</si>
  <si>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</si>
  <si>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</si>
  <si>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</si>
  <si>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</si>
  <si>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</si>
  <si>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</si>
  <si>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</si>
  <si>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</si>
  <si>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</si>
  <si>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</si>
  <si>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</si>
  <si>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</si>
  <si>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</si>
  <si>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</si>
  <si>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</si>
  <si>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</si>
  <si>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</si>
  <si>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</si>
  <si>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</si>
  <si>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</si>
  <si>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</si>
  <si>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</si>
  <si>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</si>
  <si>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</si>
  <si>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</si>
  <si>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</si>
  <si>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</si>
  <si>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</si>
  <si>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</si>
  <si>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</si>
  <si>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</si>
  <si>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</si>
  <si>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</si>
  <si>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</si>
  <si>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</si>
  <si>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</si>
  <si>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</si>
  <si>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</si>
  <si>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</si>
  <si>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</si>
  <si>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</si>
  <si>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</si>
  <si>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</si>
  <si>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</si>
  <si>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</si>
  <si>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</si>
  <si>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</si>
  <si>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</si>
  <si>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</si>
  <si>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</si>
  <si>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</si>
  <si>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</si>
  <si>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</si>
  <si>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</si>
  <si>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</si>
  <si>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</si>
  <si>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</si>
  <si>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</si>
  <si>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</si>
  <si>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</si>
  <si>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</si>
  <si>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</si>
  <si>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</si>
  <si>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</si>
  <si>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</si>
  <si>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</si>
  <si>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</si>
  <si>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</si>
  <si>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</si>
  <si>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</si>
  <si>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</si>
  <si>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</si>
  <si>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</si>
  <si>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</si>
  <si>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</si>
  <si>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</si>
  <si>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</si>
  <si>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</si>
  <si>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</si>
  <si>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</si>
  <si>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</si>
  <si>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</si>
  <si>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</si>
  <si>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</si>
  <si>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</si>
  <si>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</si>
  <si>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</si>
  <si>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</si>
  <si>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</si>
  <si>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</si>
  <si>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</si>
  <si>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</si>
  <si>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</si>
  <si>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</si>
  <si>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</si>
  <si>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</si>
  <si>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</si>
  <si>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</si>
  <si>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</si>
  <si>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</si>
  <si>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</si>
  <si>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</si>
  <si>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</si>
  <si>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</si>
  <si>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</si>
  <si>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</si>
  <si>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</si>
  <si>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</si>
  <si>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</si>
  <si>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</si>
  <si>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</si>
  <si>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</si>
  <si>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</si>
  <si>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</si>
  <si>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</si>
  <si>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</si>
  <si>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</si>
  <si>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</si>
  <si>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</si>
  <si>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</si>
  <si>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</si>
  <si>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</si>
  <si>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</si>
  <si>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</si>
  <si>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</si>
  <si>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</si>
  <si>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</si>
  <si>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</si>
  <si>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</si>
  <si>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</si>
  <si>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</si>
  <si>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</si>
  <si>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</si>
  <si>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</si>
  <si>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</si>
  <si>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</si>
  <si>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</si>
  <si>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</si>
  <si>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</si>
  <si>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</si>
  <si>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</si>
  <si>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</si>
  <si>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</si>
  <si>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</si>
  <si>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</si>
  <si>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</si>
  <si>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</si>
  <si>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</si>
  <si>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</si>
  <si>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</si>
  <si>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</si>
  <si>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</si>
  <si>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</si>
  <si>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</si>
  <si>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</si>
  <si>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</si>
  <si>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</si>
  <si>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</si>
  <si>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</si>
  <si>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</si>
  <si>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</si>
  <si>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</si>
  <si>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</si>
  <si>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</si>
  <si>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</si>
  <si>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</si>
  <si>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</si>
  <si>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</si>
  <si>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</si>
  <si>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</si>
  <si>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</si>
  <si>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</si>
  <si>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</si>
  <si>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</si>
  <si>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</si>
  <si>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</si>
  <si>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</si>
  <si>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</si>
  <si>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</si>
  <si>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</si>
  <si>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</si>
  <si>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</si>
  <si>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</si>
  <si>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</si>
  <si>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</si>
  <si>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</si>
  <si>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</si>
  <si>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</si>
  <si>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</si>
  <si>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</si>
  <si>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</si>
  <si>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</si>
  <si>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</si>
  <si>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</si>
  <si>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</si>
  <si>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</si>
  <si>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</si>
  <si>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</si>
  <si>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</si>
  <si>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</si>
  <si>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</si>
  <si>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</si>
  <si>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</si>
  <si>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</si>
  <si>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</si>
  <si>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</si>
  <si>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</si>
  <si>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</si>
  <si>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</si>
  <si>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</si>
  <si>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</si>
  <si>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</si>
  <si>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</si>
  <si>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</si>
  <si>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</si>
  <si>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</si>
  <si>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</si>
  <si>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</si>
  <si>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</si>
  <si>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</si>
  <si>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</si>
  <si>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</si>
  <si>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</si>
  <si>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</si>
  <si>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</si>
  <si>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</si>
  <si>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</si>
  <si>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</si>
  <si>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</si>
  <si>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</si>
  <si>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</si>
  <si>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</si>
  <si>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</si>
  <si>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</si>
  <si>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</si>
  <si>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</si>
  <si>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</si>
  <si>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</si>
  <si>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</si>
  <si>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</si>
  <si>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</si>
  <si>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</si>
  <si>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</si>
  <si>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</si>
  <si>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</si>
  <si>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</si>
  <si>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</si>
  <si>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</si>
  <si>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</si>
  <si>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</si>
  <si>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</si>
  <si>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</si>
  <si>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</si>
  <si>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</si>
  <si>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</si>
  <si>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</si>
  <si>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</si>
  <si>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</si>
  <si>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</si>
  <si>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</si>
  <si>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</si>
  <si>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</si>
  <si>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</si>
  <si>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</si>
  <si>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</si>
  <si>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</si>
  <si>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</si>
  <si>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</si>
  <si>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</si>
  <si>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</si>
  <si>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</si>
  <si>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</si>
  <si>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</si>
  <si>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</si>
  <si>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</si>
  <si>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</si>
  <si>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</si>
  <si>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</si>
  <si>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</si>
  <si>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</si>
  <si>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</si>
  <si>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</si>
  <si>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</si>
  <si>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</si>
  <si>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</si>
  <si>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</si>
  <si>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</si>
  <si>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</si>
  <si>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</si>
  <si>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</si>
  <si>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</si>
  <si>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</si>
  <si>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</si>
  <si>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</si>
  <si>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</si>
  <si>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</si>
  <si>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</si>
  <si>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</si>
  <si>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</si>
  <si>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</si>
  <si>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</si>
  <si>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</si>
  <si>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</si>
  <si>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</si>
  <si>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</si>
  <si>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</si>
  <si>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</si>
  <si>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</si>
  <si>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</si>
  <si>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</si>
  <si>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</si>
  <si>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</si>
  <si>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</si>
  <si>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</si>
  <si>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</si>
  <si>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</si>
  <si>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</si>
  <si>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</si>
  <si>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</si>
  <si>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</si>
  <si>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</si>
  <si>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</si>
  <si>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</si>
  <si>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</si>
  <si>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</si>
  <si>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</si>
  <si>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</si>
  <si>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</si>
  <si>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</si>
  <si>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</si>
  <si>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</si>
  <si>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</si>
  <si>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</si>
  <si>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</si>
  <si>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</si>
  <si>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</si>
  <si>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</si>
  <si>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</si>
  <si>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</si>
  <si>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</si>
  <si>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</si>
  <si>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</si>
  <si>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</si>
  <si>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</si>
  <si>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</si>
  <si>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</si>
  <si>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</si>
  <si>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</si>
  <si>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</si>
  <si>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</si>
  <si>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</si>
  <si>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</si>
  <si>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</si>
  <si>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</si>
  <si>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</si>
  <si>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</si>
  <si>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</si>
  <si>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</si>
  <si>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</si>
  <si>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</si>
  <si>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</si>
  <si>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</si>
  <si>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</si>
  <si>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</si>
  <si>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</si>
  <si>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</si>
  <si>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</si>
  <si>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</si>
  <si>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</si>
  <si>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</si>
  <si>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</si>
  <si>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</si>
  <si>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</si>
  <si>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</si>
  <si>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</si>
  <si>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</si>
  <si>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</si>
  <si>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</si>
  <si>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</si>
  <si>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</si>
  <si>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</si>
  <si>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</si>
  <si>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</si>
  <si>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</si>
  <si>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</si>
  <si>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</si>
  <si>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</si>
  <si>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</si>
  <si>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</si>
  <si>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</si>
  <si>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</si>
  <si>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</si>
  <si>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</si>
  <si>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</si>
  <si>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</si>
  <si>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</si>
  <si>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</si>
  <si>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</si>
  <si>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</si>
  <si>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</si>
  <si>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</si>
  <si>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</si>
  <si>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</si>
  <si>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</si>
  <si>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</si>
  <si>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</si>
  <si>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</si>
  <si>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</si>
  <si>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</si>
  <si>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</si>
  <si>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</si>
  <si>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</si>
  <si>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</si>
  <si>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</si>
  <si>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</si>
  <si>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</si>
  <si>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</si>
  <si>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</si>
  <si>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</si>
  <si>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</si>
  <si>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</si>
  <si>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</si>
  <si>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</si>
  <si>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</si>
  <si>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</si>
  <si>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</si>
  <si>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</si>
  <si>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</si>
  <si>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</si>
  <si>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</si>
  <si>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</si>
  <si>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</si>
  <si>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</si>
  <si>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</si>
  <si>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</si>
  <si>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</si>
  <si>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</si>
  <si>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</si>
  <si>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</si>
  <si>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</si>
  <si>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</si>
  <si>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</si>
  <si>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</si>
  <si>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</si>
  <si>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</si>
  <si>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</si>
  <si>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</si>
  <si>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</si>
  <si>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</si>
  <si>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</si>
  <si>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</si>
  <si>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</si>
  <si>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</si>
  <si>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</si>
  <si>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</si>
  <si>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</si>
  <si>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</si>
  <si>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</si>
  <si>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</si>
  <si>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</si>
  <si>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</si>
  <si>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</si>
  <si>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</si>
  <si>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</si>
  <si>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</si>
  <si>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</si>
  <si>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</si>
  <si>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</si>
  <si>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</si>
  <si>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</si>
  <si>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</si>
  <si>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</si>
  <si>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</si>
  <si>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</si>
  <si>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</si>
  <si>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</si>
  <si>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</si>
  <si>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</si>
  <si>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</si>
  <si>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</si>
  <si>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</si>
  <si>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</si>
  <si>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</si>
  <si>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</si>
  <si>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</si>
  <si>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</si>
  <si>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</si>
  <si>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</si>
  <si>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</si>
  <si>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</si>
  <si>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</si>
  <si>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</si>
  <si>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</si>
  <si>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</si>
  <si>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</si>
  <si>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</si>
  <si>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</si>
  <si>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</si>
  <si>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</si>
  <si>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</si>
  <si>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</si>
  <si>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</si>
  <si>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</si>
  <si>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</si>
  <si>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</si>
  <si>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</si>
  <si>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</si>
  <si>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</si>
  <si>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</si>
  <si>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</si>
  <si>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</si>
  <si>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</si>
  <si>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</si>
  <si>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</si>
  <si>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</si>
  <si>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</si>
  <si>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</si>
  <si>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</si>
  <si>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</si>
  <si>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</si>
  <si>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</si>
  <si>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</si>
  <si>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</si>
  <si>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</si>
  <si>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</si>
  <si>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</si>
  <si>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</si>
  <si>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</si>
  <si>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</si>
  <si>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</si>
  <si>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</si>
  <si>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</si>
  <si>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</si>
  <si>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</si>
  <si>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</si>
  <si>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</si>
  <si>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</si>
  <si>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</si>
  <si>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</si>
  <si>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</si>
  <si>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</si>
  <si>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</si>
  <si>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</si>
  <si>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</si>
  <si>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</si>
  <si>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</si>
  <si>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</si>
  <si>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</si>
  <si>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</si>
  <si>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</si>
  <si>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</si>
  <si>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</si>
  <si>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</si>
  <si>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</si>
  <si>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</si>
  <si>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</si>
  <si>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</si>
  <si>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</si>
  <si>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</si>
  <si>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</si>
  <si>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</si>
  <si>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</si>
  <si>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</si>
  <si>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</si>
  <si>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</si>
  <si>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</si>
  <si>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</si>
  <si>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</si>
  <si>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</si>
  <si>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</si>
  <si>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</si>
  <si>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</si>
  <si>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</si>
  <si>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</si>
  <si>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</si>
  <si>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</si>
  <si>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</si>
  <si>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</si>
  <si>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</si>
  <si>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</si>
  <si>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</si>
  <si>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</si>
  <si>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</si>
  <si>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</si>
  <si>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</si>
  <si>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</si>
  <si>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</si>
  <si>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</si>
  <si>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</si>
  <si>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</si>
  <si>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</si>
  <si>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</si>
  <si>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</si>
  <si>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</si>
  <si>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</si>
  <si>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</si>
  <si>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</si>
  <si>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</si>
  <si>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</si>
  <si>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</si>
  <si>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</si>
  <si>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</si>
  <si>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</si>
  <si>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</si>
  <si>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</si>
  <si>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</si>
  <si>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</si>
  <si>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</si>
  <si>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</si>
  <si>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</si>
  <si>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</si>
  <si>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</si>
  <si>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</si>
  <si>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</si>
  <si>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</si>
  <si>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</si>
  <si>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</si>
  <si>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</si>
  <si>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</si>
  <si>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</si>
  <si>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</si>
  <si>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</si>
  <si>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</si>
  <si>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</si>
  <si>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</si>
  <si>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</si>
  <si>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</si>
  <si>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</si>
  <si>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</si>
  <si>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</si>
  <si>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</si>
  <si>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</si>
  <si>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</si>
  <si>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</si>
  <si>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</si>
  <si>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</si>
  <si>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</si>
  <si>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</si>
  <si>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</si>
  <si>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</si>
  <si>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</si>
  <si>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</si>
  <si>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</si>
  <si>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</si>
  <si>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</si>
  <si>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</si>
  <si>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</si>
  <si>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</si>
  <si>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</si>
  <si>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</si>
  <si>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</si>
  <si>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</si>
  <si>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</si>
  <si>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</si>
  <si>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</si>
  <si>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</si>
  <si>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</si>
  <si>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</si>
  <si>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</si>
  <si>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</si>
  <si>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</si>
  <si>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</si>
  <si>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</si>
  <si>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</si>
  <si>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</si>
  <si>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</si>
  <si>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</si>
  <si>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</si>
  <si>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</si>
  <si>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</si>
  <si>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</si>
  <si>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</si>
  <si>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</si>
  <si>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</si>
  <si>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</si>
  <si>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</si>
  <si>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</si>
  <si>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</si>
  <si>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</si>
  <si>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</si>
  <si>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</si>
  <si>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</si>
  <si>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</si>
  <si>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</si>
  <si>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</si>
  <si>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</si>
  <si>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</si>
  <si>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</si>
  <si>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</si>
  <si>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</si>
  <si>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</si>
  <si>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</si>
  <si>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</si>
  <si>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</si>
  <si>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</si>
  <si>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</si>
  <si>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</si>
  <si>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</si>
  <si>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</si>
  <si>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</si>
  <si>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</si>
  <si>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</si>
  <si>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</si>
  <si>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</si>
  <si>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</si>
  <si>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</si>
  <si>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</si>
  <si>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</si>
  <si>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</si>
  <si>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</si>
  <si>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</si>
  <si>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</si>
  <si>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</si>
  <si>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</si>
  <si>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</si>
  <si>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</si>
  <si>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</si>
  <si>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</si>
  <si>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</si>
  <si>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</si>
  <si>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</si>
  <si>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</si>
  <si>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</si>
  <si>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</si>
  <si>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</si>
  <si>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</si>
  <si>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</si>
  <si>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</si>
  <si>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</si>
  <si>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</si>
  <si>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</si>
  <si>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</si>
  <si>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</si>
  <si>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</si>
  <si>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</si>
  <si>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</si>
  <si>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</si>
  <si>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</si>
  <si>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</si>
  <si>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</si>
  <si>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</si>
  <si>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</si>
  <si>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</si>
  <si>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</si>
  <si>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</si>
  <si>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</si>
  <si>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</si>
  <si>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</si>
  <si>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</si>
  <si>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</si>
  <si>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</si>
  <si>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</si>
  <si>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</si>
  <si>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</si>
  <si>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</si>
  <si>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</si>
  <si>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</si>
  <si>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</si>
  <si>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</si>
  <si>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</si>
  <si>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</si>
  <si>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</si>
  <si>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</si>
  <si>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</si>
  <si>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</si>
  <si>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</si>
  <si>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</si>
  <si>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</si>
  <si>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</si>
  <si>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</si>
  <si>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</si>
  <si>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</si>
  <si>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</si>
  <si>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</si>
  <si>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</si>
  <si>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</si>
  <si>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</si>
  <si>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</si>
  <si>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</si>
  <si>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</si>
  <si>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</si>
  <si>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</si>
  <si>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</si>
  <si>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</si>
  <si>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</si>
  <si>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</si>
  <si>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</si>
  <si>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</si>
  <si>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</si>
  <si>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</si>
  <si>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</si>
  <si>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</si>
  <si>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</si>
  <si>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</si>
  <si>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</si>
  <si>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</si>
  <si>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</si>
  <si>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</si>
  <si>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</si>
  <si>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</si>
  <si>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</si>
  <si>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</si>
  <si>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</si>
  <si>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</si>
  <si>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</si>
  <si>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</si>
  <si>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</si>
  <si>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</si>
  <si>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</si>
  <si>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</si>
  <si>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</si>
  <si>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</si>
  <si>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</si>
  <si>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</si>
  <si>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</si>
  <si>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</si>
  <si>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</si>
  <si>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</si>
  <si>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</si>
  <si>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</si>
  <si>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</si>
  <si>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</si>
  <si>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</si>
  <si>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</si>
  <si>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</si>
  <si>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</si>
  <si>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</si>
  <si>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</si>
  <si>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</si>
  <si>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</si>
  <si>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</si>
  <si>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</si>
  <si>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</si>
  <si>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</si>
  <si>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</si>
  <si>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</si>
  <si>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</si>
  <si>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</si>
  <si>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</si>
  <si>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</si>
  <si>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</si>
  <si>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</si>
  <si>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</si>
  <si>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</si>
  <si>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</si>
  <si>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</si>
  <si>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</si>
  <si>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</si>
  <si>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</si>
  <si>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</si>
  <si>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</si>
  <si>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</si>
  <si>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</si>
  <si>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</si>
  <si>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</si>
  <si>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</si>
  <si>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</si>
  <si>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</si>
  <si>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</si>
  <si>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</si>
  <si>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</si>
  <si>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</si>
  <si>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</si>
  <si>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</si>
  <si>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</si>
  <si>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</si>
  <si>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</si>
  <si>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</si>
  <si>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</si>
  <si>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</si>
  <si>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</si>
  <si>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</si>
  <si>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</si>
  <si>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</si>
  <si>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</si>
  <si>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</si>
  <si>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</si>
  <si>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</si>
  <si>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</si>
  <si>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</si>
  <si>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</si>
  <si>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</si>
  <si>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</si>
  <si>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</si>
  <si>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</si>
  <si>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</si>
  <si>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</si>
  <si>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</si>
  <si>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</si>
  <si>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</si>
  <si>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</si>
  <si>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</si>
  <si>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</si>
  <si>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</si>
  <si>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</si>
  <si>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</si>
  <si>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</si>
  <si>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</si>
  <si>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</si>
  <si>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</si>
  <si>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</si>
  <si>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</si>
  <si>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</si>
  <si>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</si>
  <si>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</si>
  <si>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</si>
  <si>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</si>
  <si>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</si>
  <si>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</si>
  <si>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</si>
  <si>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</si>
  <si>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</si>
  <si>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</si>
  <si>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</si>
  <si>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</si>
  <si>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</si>
  <si>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</si>
  <si>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</si>
  <si>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</si>
  <si>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</si>
  <si>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</si>
  <si>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</si>
  <si>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</si>
  <si>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</si>
  <si>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</si>
  <si>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</si>
  <si>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</si>
  <si>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</si>
  <si>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</si>
  <si>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</si>
  <si>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</si>
  <si>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</si>
  <si>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</si>
  <si>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</si>
  <si>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</si>
  <si>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</si>
  <si>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</si>
  <si>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</si>
  <si>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</si>
  <si>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</si>
  <si>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</si>
  <si>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</si>
  <si>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</si>
  <si>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</si>
  <si>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</si>
  <si>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</si>
  <si>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</si>
  <si>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</si>
  <si>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</si>
  <si>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</si>
  <si>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</si>
  <si>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</si>
  <si>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</si>
  <si>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</si>
  <si>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</si>
  <si>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</si>
  <si>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</si>
  <si>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</si>
  <si>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</si>
  <si>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</si>
  <si>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</si>
  <si>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</si>
  <si>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</si>
  <si>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</si>
  <si>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</si>
  <si>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</si>
  <si>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</si>
  <si>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</si>
  <si>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</si>
  <si>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</si>
  <si>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</si>
  <si>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</si>
  <si>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</si>
  <si>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</si>
  <si>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</si>
  <si>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</si>
  <si>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</si>
  <si>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</si>
  <si>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</si>
  <si>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</si>
  <si>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</si>
  <si>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</si>
  <si>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</si>
  <si>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</si>
  <si>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</si>
  <si>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</si>
  <si>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</si>
  <si>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</si>
  <si>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</si>
  <si>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</si>
  <si>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</si>
  <si>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</si>
  <si>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</si>
  <si>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</si>
  <si>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</si>
  <si>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</si>
  <si>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</si>
  <si>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</si>
  <si>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</si>
  <si>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</si>
  <si>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</si>
  <si>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</si>
  <si>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</si>
  <si>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</si>
  <si>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</si>
  <si>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</si>
  <si>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</si>
  <si>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</si>
  <si>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</si>
  <si>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</si>
  <si>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</si>
  <si>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</si>
  <si>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</si>
  <si>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</si>
  <si>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</si>
  <si>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</si>
  <si>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</si>
  <si>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</si>
  <si>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</si>
  <si>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</si>
  <si>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</si>
  <si>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</si>
  <si>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</si>
  <si>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</si>
  <si>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</si>
  <si>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</si>
  <si>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</si>
  <si>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</si>
  <si>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</si>
  <si>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</si>
  <si>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</si>
  <si>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</si>
  <si>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</si>
  <si>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</si>
  <si>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</si>
  <si>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</si>
  <si>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</si>
  <si>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</si>
  <si>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</si>
  <si>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</si>
  <si>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</si>
  <si>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</si>
  <si>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</si>
  <si>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</si>
  <si>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</si>
  <si>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</si>
  <si>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</si>
  <si>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</si>
  <si>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</si>
  <si>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</si>
  <si>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</si>
  <si>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</si>
  <si>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</si>
  <si>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</si>
  <si>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</si>
  <si>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</si>
  <si>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</si>
  <si>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</si>
  <si>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</si>
  <si>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</si>
  <si>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</si>
  <si>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</si>
  <si>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</si>
  <si>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</si>
  <si>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</si>
  <si>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</si>
  <si>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</si>
  <si>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</si>
  <si>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</si>
  <si>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</si>
  <si>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</si>
  <si>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</si>
  <si>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</si>
  <si>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</si>
  <si>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</si>
  <si>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</si>
  <si>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</si>
  <si>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</si>
  <si>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</si>
  <si>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</si>
  <si>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</si>
  <si>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</si>
  <si>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</si>
  <si>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</si>
  <si>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</si>
  <si>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</si>
  <si>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</si>
  <si>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</si>
  <si>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</si>
  <si>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</si>
  <si>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</si>
  <si>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</si>
  <si>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</si>
  <si>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</si>
  <si>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</si>
  <si>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</si>
  <si>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</si>
  <si>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</si>
  <si>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</si>
  <si>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</si>
  <si>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</si>
  <si>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</si>
  <si>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</si>
  <si>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</si>
  <si>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</si>
  <si>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</si>
  <si>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</si>
  <si>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</si>
  <si>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</si>
  <si>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</si>
  <si>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</si>
  <si>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</si>
  <si>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</si>
  <si>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</si>
  <si>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</si>
  <si>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</si>
  <si>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</si>
  <si>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</si>
  <si>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</si>
  <si>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</si>
  <si>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</si>
  <si>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</si>
  <si>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</si>
  <si>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</si>
  <si>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</si>
  <si>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</si>
  <si>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</si>
  <si>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</si>
  <si>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</si>
  <si>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</si>
  <si>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</si>
  <si>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</si>
  <si>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</si>
  <si>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</si>
  <si>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</si>
  <si>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</si>
  <si>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</si>
  <si>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</si>
  <si>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</si>
  <si>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</si>
  <si>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</si>
  <si>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</si>
  <si>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</si>
  <si>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</si>
  <si>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</si>
  <si>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</si>
  <si>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</si>
  <si>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</si>
  <si>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</si>
  <si>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</si>
  <si>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</si>
  <si>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</si>
  <si>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</si>
  <si>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</si>
  <si>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</si>
  <si>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</si>
  <si>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</si>
  <si>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</si>
  <si>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</si>
  <si>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</si>
  <si>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</si>
  <si>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</si>
  <si>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</si>
  <si>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</si>
  <si>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</si>
  <si>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</si>
  <si>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</si>
  <si>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</si>
  <si>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</si>
  <si>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</si>
  <si>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</si>
  <si>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</si>
  <si>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</si>
  <si>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</si>
  <si>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</si>
  <si>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</si>
  <si>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</si>
  <si>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</si>
  <si>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</si>
  <si>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</si>
  <si>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</si>
  <si>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</si>
  <si>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</si>
  <si>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</si>
  <si>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</si>
  <si>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</si>
  <si>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</si>
  <si>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</si>
  <si>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</si>
  <si>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</si>
  <si>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</si>
  <si>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</si>
  <si>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</si>
  <si>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</si>
  <si>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</si>
  <si>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</si>
  <si>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</si>
  <si>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</si>
  <si>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</si>
  <si>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</si>
  <si>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</si>
  <si>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</si>
  <si>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</si>
  <si>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</si>
  <si>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</si>
  <si>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</si>
  <si>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</si>
  <si>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</si>
  <si>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</si>
  <si>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</si>
  <si>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</si>
  <si>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</si>
  <si>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</si>
  <si>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</si>
  <si>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</si>
  <si>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</si>
  <si>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</si>
  <si>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</si>
  <si>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</si>
  <si>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</si>
  <si>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</si>
  <si>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</si>
  <si>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</si>
  <si>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</si>
  <si>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</si>
  <si>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</si>
  <si>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</si>
  <si>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</si>
  <si>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</si>
  <si>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</si>
  <si>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</si>
  <si>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</si>
  <si>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</si>
  <si>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</si>
  <si>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</si>
  <si>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</si>
  <si>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</si>
  <si>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</si>
  <si>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</si>
  <si>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</si>
  <si>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</si>
  <si>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</si>
  <si>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</si>
  <si>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</si>
  <si>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</si>
  <si>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</si>
  <si>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</si>
  <si>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</si>
  <si>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</si>
  <si>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</si>
  <si>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</si>
  <si>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</si>
  <si>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</si>
  <si>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</si>
  <si>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</si>
  <si>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</si>
  <si>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</si>
  <si>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</si>
  <si>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</si>
  <si>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</si>
  <si>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</si>
  <si>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</si>
  <si>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</si>
  <si>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</si>
  <si>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</si>
  <si>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</si>
  <si>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</si>
  <si>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</si>
  <si>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</si>
  <si>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</si>
  <si>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</si>
  <si>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</si>
  <si>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</si>
  <si>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</si>
  <si>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</si>
  <si>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</si>
  <si>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</si>
  <si>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</si>
  <si>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</si>
  <si>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</si>
  <si>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</si>
  <si>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</si>
  <si>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</si>
  <si>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</si>
  <si>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</si>
  <si>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</si>
  <si>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</si>
  <si>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</si>
  <si>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</si>
  <si>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</si>
  <si>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</si>
  <si>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</si>
  <si>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</si>
  <si>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</si>
  <si>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</si>
  <si>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</si>
  <si>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</si>
  <si>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</si>
  <si>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</si>
  <si>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</si>
  <si>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</si>
  <si>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</si>
  <si>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</si>
  <si>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</si>
  <si>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</si>
  <si>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</si>
  <si>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</si>
  <si>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</si>
  <si>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</si>
  <si>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</si>
  <si>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</si>
  <si>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</si>
  <si>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</si>
  <si>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</si>
  <si>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</si>
  <si>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</si>
  <si>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</si>
  <si>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</si>
  <si>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</si>
  <si>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</si>
  <si>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</si>
  <si>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</si>
  <si>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</si>
  <si>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</si>
  <si>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</si>
  <si>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</si>
  <si>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</si>
  <si>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</si>
  <si>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</si>
  <si>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</si>
  <si>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</si>
  <si>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</si>
  <si>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</si>
  <si>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</si>
  <si>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</si>
  <si>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</si>
  <si>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</si>
  <si>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</si>
  <si>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</si>
  <si>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</si>
  <si>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</si>
  <si>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</si>
  <si>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</si>
  <si>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</si>
  <si>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</si>
  <si>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</si>
  <si>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</si>
  <si>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</si>
  <si>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</si>
  <si>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</si>
  <si>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</si>
  <si>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</si>
  <si>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</si>
  <si>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</si>
  <si>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</si>
  <si>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</si>
  <si>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</si>
  <si>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</si>
  <si>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</si>
  <si>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</si>
  <si>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</si>
  <si>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</si>
  <si>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</si>
  <si>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</si>
  <si>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</si>
  <si>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</si>
  <si>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</si>
  <si>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</si>
  <si>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</si>
  <si>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</si>
  <si>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</si>
  <si>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</si>
  <si>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</si>
  <si>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</si>
  <si>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</si>
  <si>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</si>
  <si>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</si>
  <si>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</si>
  <si>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</si>
  <si>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</si>
  <si>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</si>
  <si>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</si>
  <si>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</si>
  <si>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</si>
  <si>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</si>
  <si>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</si>
  <si>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</si>
  <si>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</si>
  <si>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</si>
  <si>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</si>
  <si>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</si>
  <si>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</si>
  <si>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</si>
  <si>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</si>
  <si>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</si>
  <si>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</si>
  <si>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</si>
  <si>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</si>
  <si>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</si>
  <si>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</si>
  <si>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</si>
  <si>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</si>
  <si>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</si>
  <si>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</si>
  <si>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</si>
  <si>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</si>
  <si>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</si>
  <si>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</si>
  <si>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</si>
  <si>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</si>
  <si>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</si>
  <si>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</si>
  <si>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</si>
  <si>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</si>
  <si>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</si>
  <si>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</si>
  <si>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</si>
  <si>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</si>
  <si>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</si>
  <si>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</si>
  <si>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</si>
  <si>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</si>
  <si>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</si>
  <si>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</si>
  <si>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</si>
  <si>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</si>
  <si>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</si>
  <si>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</si>
  <si>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</si>
  <si>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</si>
  <si>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</si>
  <si>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</si>
  <si>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</si>
  <si>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</si>
  <si>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</si>
  <si>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</si>
  <si>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</si>
  <si>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</si>
  <si>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</si>
  <si>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</si>
  <si>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</si>
  <si>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</si>
  <si>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</si>
  <si>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</si>
  <si>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</si>
  <si>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</si>
  <si>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</si>
  <si>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</si>
  <si>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</si>
  <si>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</si>
  <si>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</si>
  <si>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</si>
  <si>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</si>
  <si>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</si>
  <si>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</si>
  <si>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</si>
  <si>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</si>
  <si>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</si>
  <si>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</si>
  <si>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</si>
  <si>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</si>
  <si>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</si>
  <si>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</si>
  <si>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</si>
  <si>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</si>
  <si>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</si>
  <si>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</si>
  <si>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</si>
  <si>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</si>
  <si>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</si>
  <si>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</si>
  <si>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</si>
  <si>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</si>
  <si>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</si>
  <si>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</si>
  <si>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</si>
  <si>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</si>
  <si>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</si>
  <si>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</si>
  <si>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</si>
  <si>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</si>
  <si>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</si>
  <si>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</si>
  <si>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</si>
  <si>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</si>
  <si>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</si>
  <si>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</si>
  <si>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</si>
  <si>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</si>
  <si>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</si>
  <si>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</si>
  <si>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</si>
  <si>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</si>
  <si>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</si>
  <si>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</si>
  <si>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</si>
  <si>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</si>
  <si>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</si>
  <si>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</si>
  <si>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</si>
  <si>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</si>
  <si>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</si>
  <si>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</si>
  <si>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</si>
  <si>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</si>
  <si>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</si>
  <si>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</si>
  <si>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</si>
  <si>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</si>
  <si>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</si>
  <si>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</si>
  <si>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</si>
  <si>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</si>
  <si>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</si>
  <si>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</si>
  <si>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</si>
  <si>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</si>
  <si>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</si>
  <si>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</si>
  <si>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</si>
  <si>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</si>
  <si>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</si>
  <si>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</si>
  <si>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</si>
  <si>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</si>
  <si>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</si>
  <si>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</si>
  <si>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</si>
  <si>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</si>
  <si>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</si>
  <si>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</si>
  <si>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</si>
  <si>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</si>
  <si>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</si>
  <si>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</si>
  <si>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</si>
  <si>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</si>
  <si>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</si>
  <si>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</si>
  <si>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</si>
  <si>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</si>
  <si>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</si>
  <si>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</si>
  <si>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</si>
  <si>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</si>
  <si>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</si>
  <si>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</si>
  <si>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</si>
  <si>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</si>
  <si>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</si>
  <si>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</si>
  <si>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</si>
  <si>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</si>
  <si>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</si>
  <si>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</si>
  <si>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</si>
  <si>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</si>
  <si>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</si>
  <si>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</si>
  <si>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</si>
  <si>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</si>
  <si>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</si>
  <si>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</si>
  <si>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</si>
  <si>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</si>
  <si>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</si>
  <si>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</si>
  <si>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</si>
  <si>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</si>
  <si>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</si>
  <si>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</si>
  <si>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</si>
  <si>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</si>
  <si>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</si>
  <si>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</si>
  <si>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</si>
  <si>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</si>
  <si>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</si>
  <si>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</si>
  <si>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</si>
  <si>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</si>
  <si>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</si>
  <si>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</si>
  <si>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</si>
  <si>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</si>
  <si>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</si>
  <si>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</si>
  <si>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</si>
  <si>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</si>
  <si>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</si>
  <si>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</si>
  <si>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</si>
  <si>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</si>
  <si>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</si>
  <si>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</si>
  <si>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</si>
  <si>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</si>
  <si>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</si>
  <si>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</si>
  <si>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</si>
  <si>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</si>
  <si>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</si>
  <si>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</si>
  <si>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</si>
  <si>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</si>
  <si>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</si>
  <si>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</si>
  <si>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</si>
  <si>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</si>
  <si>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</si>
  <si>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</si>
  <si>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</si>
  <si>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</si>
  <si>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</si>
  <si>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</si>
  <si>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</si>
  <si>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</si>
  <si>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</si>
  <si>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</si>
  <si>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</si>
  <si>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</si>
  <si>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</si>
  <si>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</si>
  <si>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</si>
  <si>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</si>
  <si>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</si>
  <si>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</si>
  <si>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</si>
  <si>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</si>
  <si>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</si>
  <si>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</si>
  <si>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</si>
  <si>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</si>
  <si>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</si>
  <si>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</si>
  <si>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</si>
  <si>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</si>
  <si>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</si>
  <si>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</si>
  <si>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</si>
  <si>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</si>
  <si>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</si>
  <si>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</si>
  <si>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</si>
  <si>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</si>
  <si>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</si>
  <si>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</si>
  <si>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</si>
  <si>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</si>
  <si>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</si>
  <si>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</si>
  <si>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</si>
  <si>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</si>
  <si>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</si>
  <si>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</si>
  <si>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</si>
  <si>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</si>
  <si>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</si>
  <si>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</si>
  <si>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</si>
  <si>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</si>
  <si>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</si>
  <si>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</si>
  <si>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</si>
  <si>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</si>
  <si>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</si>
  <si>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</si>
  <si>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</si>
  <si>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</si>
  <si>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</si>
  <si>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</si>
  <si>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</si>
  <si>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</si>
  <si>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</si>
  <si>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</si>
  <si>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</si>
  <si>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</si>
  <si>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</si>
  <si>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</si>
  <si>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</si>
  <si>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</si>
  <si>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</si>
  <si>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</si>
  <si>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</si>
  <si>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</si>
  <si>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</si>
  <si>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</si>
  <si>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</si>
  <si>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</si>
  <si>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</si>
  <si>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</si>
  <si>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</si>
  <si>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</si>
  <si>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</si>
  <si>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</si>
  <si>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</si>
  <si>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</si>
  <si>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</si>
  <si>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</si>
  <si>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</si>
  <si>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</si>
  <si>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</si>
  <si>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</si>
  <si>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</si>
  <si>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</si>
  <si>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</si>
  <si>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</si>
  <si>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</si>
  <si>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</si>
  <si>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</si>
  <si>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</si>
  <si>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</si>
  <si>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</si>
  <si>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</si>
  <si>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</si>
  <si>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</si>
  <si>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</si>
  <si>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</si>
  <si>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</si>
  <si>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</si>
  <si>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</si>
  <si>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</si>
  <si>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</si>
  <si>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</si>
  <si>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</si>
  <si>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</si>
  <si>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</si>
  <si>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</si>
  <si>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</si>
  <si>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</si>
  <si>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</si>
  <si>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</si>
  <si>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</si>
  <si>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</si>
  <si>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</si>
  <si>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</si>
  <si>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</si>
  <si>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</si>
  <si>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</si>
  <si>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</si>
  <si>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</si>
  <si>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</si>
  <si>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</si>
  <si>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</si>
  <si>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</si>
  <si>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</si>
  <si>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</si>
  <si>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</si>
  <si>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</si>
  <si>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</si>
  <si>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</si>
  <si>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</si>
  <si>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</si>
  <si>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</si>
  <si>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</si>
  <si>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</si>
  <si>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</si>
  <si>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</si>
  <si>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</si>
  <si>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</si>
  <si>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</si>
  <si>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</si>
  <si>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</si>
  <si>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</si>
  <si>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</si>
  <si>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</si>
  <si>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</si>
  <si>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</si>
  <si>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</si>
  <si>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</si>
  <si>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</si>
  <si>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</si>
  <si>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</si>
  <si>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</si>
  <si>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</si>
  <si>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</si>
  <si>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</si>
  <si>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</si>
  <si>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</si>
  <si>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</si>
  <si>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</si>
  <si>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</si>
  <si>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</si>
  <si>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</si>
  <si>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</si>
  <si>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</si>
  <si>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</si>
  <si>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</si>
  <si>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</si>
  <si>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</si>
  <si>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</si>
  <si>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</si>
  <si>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</si>
  <si>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</si>
  <si>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</si>
  <si>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</si>
  <si>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</si>
  <si>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</si>
  <si>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</si>
  <si>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</si>
  <si>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</si>
  <si>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</si>
  <si>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</si>
  <si>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</si>
  <si>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</si>
  <si>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</si>
  <si>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</si>
  <si>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</si>
  <si>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</si>
  <si>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</si>
  <si>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</si>
  <si>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</si>
  <si>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</si>
  <si>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</si>
  <si>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</si>
  <si>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</si>
  <si>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</si>
  <si>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</si>
  <si>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</si>
  <si>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</si>
  <si>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</si>
  <si>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</si>
  <si>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</si>
  <si>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</si>
  <si>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</si>
  <si>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</si>
  <si>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</si>
  <si>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</si>
  <si>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</si>
  <si>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</si>
  <si>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</si>
  <si>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</si>
  <si>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</si>
  <si>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</si>
  <si>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</si>
  <si>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</si>
  <si>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</si>
  <si>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</si>
  <si>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</si>
  <si>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</si>
  <si>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</si>
  <si>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</si>
  <si>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</si>
  <si>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</si>
  <si>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</si>
  <si>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</si>
  <si>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</si>
  <si>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</si>
  <si>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</si>
  <si>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</si>
  <si>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</si>
  <si>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</si>
  <si>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</si>
  <si>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</si>
  <si>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</si>
  <si>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</si>
  <si>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</si>
  <si>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</si>
  <si>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</si>
  <si>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</si>
  <si>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</si>
  <si>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</si>
  <si>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</si>
  <si>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</si>
  <si>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</si>
  <si>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</si>
  <si>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</si>
  <si>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</si>
  <si>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</si>
  <si>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</si>
  <si>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</si>
  <si>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</si>
  <si>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</si>
  <si>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</si>
  <si>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</si>
  <si>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</si>
  <si>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</si>
  <si>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</si>
  <si>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</si>
  <si>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</si>
  <si>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</si>
  <si>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</si>
  <si>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</si>
  <si>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</si>
  <si>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</si>
  <si>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</si>
  <si>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</si>
  <si>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</si>
  <si>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</si>
  <si>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</si>
  <si>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</si>
  <si>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</si>
  <si>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</si>
  <si>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</si>
  <si>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</si>
  <si>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</si>
  <si>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</si>
  <si>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</si>
  <si>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</si>
  <si>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</si>
  <si>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</si>
  <si>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</si>
  <si>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</si>
  <si>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</si>
  <si>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</si>
  <si>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</si>
  <si>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</si>
  <si>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</si>
  <si>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</si>
  <si>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</si>
  <si>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</si>
  <si>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</si>
  <si>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</si>
  <si>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</si>
  <si>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</si>
  <si>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</si>
  <si>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</si>
  <si>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</si>
  <si>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</si>
  <si>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</si>
  <si>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</si>
  <si>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</si>
  <si>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</si>
  <si>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</si>
  <si>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</si>
  <si>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</si>
  <si>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</si>
  <si>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</si>
  <si>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</si>
  <si>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</si>
  <si>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</si>
  <si>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</si>
  <si>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</si>
  <si>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</si>
  <si>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</si>
  <si>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</si>
  <si>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</si>
  <si>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</si>
  <si>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</si>
  <si>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</si>
  <si>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</si>
  <si>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</si>
  <si>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</si>
  <si>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</si>
  <si>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</si>
  <si>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</si>
  <si>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</si>
  <si>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</si>
  <si>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</si>
  <si>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</si>
  <si>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</si>
  <si>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</si>
  <si>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</si>
  <si>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</si>
  <si>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</si>
  <si>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</si>
  <si>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</si>
  <si>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</si>
  <si>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</si>
  <si>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</si>
  <si>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</si>
  <si>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</si>
  <si>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</si>
  <si>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</si>
  <si>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</si>
  <si>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</si>
  <si>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</si>
  <si>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</si>
  <si>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</si>
  <si>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</si>
  <si>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</si>
  <si>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</si>
  <si>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</si>
  <si>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</si>
  <si>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</si>
  <si>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</si>
  <si>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</si>
  <si>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</si>
  <si>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</si>
  <si>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</si>
  <si>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</si>
  <si>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</si>
  <si>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</si>
  <si>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</si>
  <si>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</si>
  <si>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</si>
  <si>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</si>
  <si>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</si>
  <si>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</si>
  <si>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</si>
  <si>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</si>
  <si>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</si>
  <si>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</si>
  <si>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</si>
  <si>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</si>
  <si>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</si>
  <si>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</si>
  <si>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</si>
  <si>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</si>
  <si>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</si>
  <si>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</si>
  <si>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</si>
  <si>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</si>
  <si>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</si>
  <si>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</si>
  <si>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</si>
  <si>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</si>
  <si>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</si>
  <si>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</si>
  <si>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</si>
  <si>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</si>
  <si>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</si>
  <si>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</si>
  <si>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</si>
  <si>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</si>
  <si>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</si>
  <si>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</si>
  <si>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</si>
  <si>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</si>
  <si>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</si>
  <si>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</si>
  <si>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</si>
  <si>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</si>
  <si>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</si>
  <si>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</si>
  <si>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</si>
  <si>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</si>
  <si>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</si>
  <si>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</si>
  <si>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</si>
  <si>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</si>
  <si>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</si>
  <si>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</si>
  <si>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</si>
  <si>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</si>
  <si>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</si>
  <si>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</si>
  <si>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</si>
  <si>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</si>
  <si>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</si>
  <si>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</si>
  <si>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</si>
  <si>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</si>
  <si>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</si>
  <si>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</si>
  <si>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</si>
  <si>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</si>
  <si>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</si>
  <si>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</si>
  <si>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</si>
  <si>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</si>
  <si>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</si>
  <si>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</si>
  <si>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</si>
  <si>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</si>
  <si>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</si>
  <si>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</si>
  <si>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</si>
  <si>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</si>
  <si>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</si>
  <si>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</si>
  <si>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</si>
  <si>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</si>
  <si>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</si>
  <si>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</si>
  <si>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</si>
  <si>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</si>
  <si>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</si>
  <si>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</si>
  <si>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</si>
  <si>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</si>
  <si>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</si>
  <si>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</si>
  <si>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</si>
  <si>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</si>
  <si>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</si>
  <si>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</si>
  <si>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</si>
  <si>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</si>
  <si>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</si>
  <si>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</si>
  <si>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</si>
  <si>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</si>
  <si>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</si>
  <si>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</si>
  <si>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</si>
  <si>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</si>
  <si>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</si>
  <si>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</si>
  <si>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</si>
  <si>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</si>
  <si>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</si>
  <si>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</si>
  <si>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</si>
  <si>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</si>
  <si>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</si>
  <si>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</si>
  <si>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</si>
  <si>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</si>
  <si>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</si>
  <si>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</si>
  <si>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</si>
  <si>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</si>
  <si>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</si>
  <si>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</si>
  <si>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</si>
  <si>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</si>
  <si>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</si>
  <si>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</si>
  <si>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</si>
  <si>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</si>
  <si>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</si>
  <si>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</si>
  <si>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</si>
  <si>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</si>
  <si>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</si>
  <si>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</si>
  <si>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</si>
  <si>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</si>
  <si>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</si>
  <si>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</si>
  <si>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</si>
  <si>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</si>
  <si>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</si>
  <si>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</si>
  <si>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</si>
  <si>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</si>
  <si>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</si>
  <si>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</si>
  <si>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</si>
  <si>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</si>
  <si>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</si>
  <si>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</si>
  <si>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</si>
  <si>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</si>
  <si>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</si>
  <si>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</si>
  <si>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</si>
  <si>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</si>
  <si>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</si>
  <si>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</si>
  <si>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</si>
  <si>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</si>
  <si>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</si>
  <si>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</si>
  <si>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</si>
  <si>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</si>
  <si>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</si>
  <si>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</si>
  <si>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</si>
  <si>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</si>
  <si>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</si>
  <si>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</si>
  <si>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</si>
  <si>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</si>
  <si>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</si>
  <si>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</si>
  <si>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</si>
  <si>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</si>
  <si>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</si>
  <si>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</si>
  <si>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</si>
  <si>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</si>
  <si>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</si>
  <si>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</si>
  <si>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</si>
  <si>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</si>
  <si>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</si>
  <si>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</si>
  <si>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</si>
  <si>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</si>
  <si>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</si>
  <si>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</si>
  <si>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</si>
  <si>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</si>
  <si>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</si>
  <si>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</si>
  <si>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</si>
  <si>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</si>
  <si>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</si>
  <si>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</si>
  <si>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</si>
  <si>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</si>
  <si>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</si>
  <si>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</si>
  <si>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</si>
  <si>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</si>
  <si>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</si>
  <si>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</si>
  <si>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</si>
  <si>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</si>
  <si>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</si>
  <si>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</si>
  <si>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</si>
  <si>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</si>
  <si>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</si>
  <si>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</si>
  <si>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</si>
  <si>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</si>
  <si>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</si>
  <si>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</si>
  <si>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</si>
  <si>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</si>
  <si>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</si>
  <si>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</si>
  <si>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</si>
  <si>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</si>
  <si>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</si>
  <si>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</si>
  <si>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</si>
  <si>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</si>
  <si>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</si>
  <si>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</si>
  <si>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</si>
  <si>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</si>
  <si>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</si>
  <si>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</si>
  <si>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</si>
  <si>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</si>
  <si>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</si>
  <si>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</si>
  <si>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</si>
  <si>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</si>
  <si>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</si>
  <si>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</si>
  <si>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</si>
  <si>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</si>
  <si>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</si>
  <si>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</si>
  <si>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</si>
  <si>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</si>
  <si>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</si>
  <si>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</si>
  <si>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</si>
  <si>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</si>
  <si>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</si>
  <si>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</si>
  <si>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</si>
  <si>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</si>
  <si>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</si>
  <si>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</si>
  <si>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</si>
  <si>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</si>
  <si>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</si>
  <si>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</si>
  <si>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</si>
  <si>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</si>
  <si>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</si>
  <si>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</si>
  <si>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</si>
  <si>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</si>
  <si>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</si>
  <si>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</si>
  <si>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</si>
  <si>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</si>
  <si>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</si>
  <si>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</si>
  <si>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</si>
  <si>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</si>
  <si>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</si>
  <si>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</si>
  <si>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</si>
  <si>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</si>
  <si>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</si>
  <si>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</si>
  <si>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</si>
  <si>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</si>
  <si>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</si>
  <si>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</si>
  <si>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</si>
  <si>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</si>
  <si>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</si>
  <si>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</si>
  <si>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</si>
  <si>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</si>
  <si>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</si>
  <si>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</si>
  <si>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</si>
  <si>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</si>
  <si>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</si>
  <si>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</si>
  <si>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</si>
  <si>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</si>
  <si>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</si>
  <si>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</si>
  <si>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</si>
  <si>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</si>
  <si>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</si>
  <si>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</si>
  <si>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</si>
  <si>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</si>
  <si>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</si>
  <si>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</si>
  <si>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</si>
  <si>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</si>
  <si>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</si>
  <si>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</si>
  <si>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</si>
  <si>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</si>
  <si>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</si>
  <si>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</si>
  <si>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</si>
  <si>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</si>
  <si>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</si>
  <si>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</si>
  <si>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</si>
  <si>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</si>
  <si>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</si>
  <si>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</si>
  <si>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</si>
  <si>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</si>
  <si>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</si>
  <si>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</si>
  <si>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</si>
  <si>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</si>
  <si>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</si>
  <si>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</si>
  <si>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</si>
  <si>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</si>
  <si>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</si>
  <si>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</si>
  <si>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</si>
  <si>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</si>
  <si>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</si>
  <si>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</si>
  <si>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</si>
  <si>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</si>
  <si>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</si>
  <si>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</si>
  <si>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</si>
  <si>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</si>
  <si>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</si>
  <si>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</si>
  <si>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</si>
  <si>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</si>
  <si>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</si>
  <si>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</si>
  <si>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</si>
  <si>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</si>
  <si>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</si>
  <si>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</si>
  <si>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</si>
  <si>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</si>
  <si>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</si>
  <si>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</si>
  <si>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</si>
  <si>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</si>
  <si>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</si>
  <si>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</si>
  <si>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</si>
  <si>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</si>
  <si>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</si>
  <si>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</si>
  <si>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</si>
  <si>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</si>
  <si>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</si>
  <si>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</si>
  <si>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</si>
  <si>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</si>
  <si>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</si>
  <si>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</si>
  <si>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</si>
  <si>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</si>
  <si>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</si>
  <si>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</si>
  <si>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</si>
  <si>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</si>
  <si>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</si>
  <si>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</si>
  <si>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</si>
  <si>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</si>
  <si>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</si>
  <si>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</si>
  <si>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</si>
  <si>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</si>
  <si>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</si>
  <si>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</si>
  <si>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</si>
  <si>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</si>
  <si>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</si>
  <si>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</si>
  <si>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</si>
  <si>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</si>
  <si>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</si>
  <si>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</si>
  <si>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</si>
  <si>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</si>
  <si>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</si>
  <si>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</si>
  <si>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</si>
  <si>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</si>
  <si>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</si>
  <si>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</si>
  <si>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</si>
  <si>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</si>
  <si>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</si>
  <si>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</si>
  <si>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</si>
  <si>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</si>
  <si>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</si>
  <si>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</si>
  <si>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</si>
  <si>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</si>
  <si>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</si>
  <si>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</si>
  <si>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</si>
  <si>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</si>
  <si>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</si>
  <si>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</si>
  <si>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</si>
  <si>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</si>
  <si>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</si>
  <si>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</si>
  <si>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</si>
  <si>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</si>
  <si>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</si>
  <si>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</si>
  <si>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</si>
  <si>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</si>
  <si>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</si>
  <si>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</si>
  <si>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</si>
  <si>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</si>
  <si>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</si>
  <si>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</si>
  <si>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</si>
  <si>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</si>
  <si>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</si>
  <si>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</si>
  <si>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</si>
  <si>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</si>
  <si>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</si>
  <si>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</si>
  <si>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</si>
  <si>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</si>
  <si>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</si>
  <si>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</si>
  <si>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</si>
  <si>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</si>
  <si>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</si>
  <si>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</si>
  <si>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</si>
  <si>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</si>
  <si>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</si>
  <si>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</si>
  <si>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</si>
  <si>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</si>
  <si>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</si>
  <si>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</si>
  <si>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</si>
  <si>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</si>
  <si>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</si>
  <si>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</si>
  <si>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</si>
  <si>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</si>
  <si>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</si>
  <si>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</si>
  <si>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</si>
  <si>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</si>
  <si>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</si>
  <si>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</si>
  <si>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</si>
  <si>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</si>
  <si>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</si>
  <si>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</si>
  <si>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</si>
  <si>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</si>
  <si>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</si>
  <si>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</si>
  <si>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</si>
  <si>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</si>
  <si>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</si>
  <si>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</si>
  <si>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</si>
  <si>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</si>
  <si>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</si>
  <si>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</si>
  <si>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</si>
  <si>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</si>
  <si>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</si>
  <si>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</si>
  <si>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</si>
  <si>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</si>
  <si>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</si>
  <si>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</si>
  <si>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</si>
  <si>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</si>
  <si>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</si>
  <si>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</si>
  <si>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</si>
  <si>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</si>
  <si>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</si>
  <si>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</si>
  <si>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</si>
  <si>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</si>
  <si>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</si>
  <si>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</si>
  <si>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</si>
  <si>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</si>
  <si>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</si>
  <si>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</si>
  <si>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</si>
  <si>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</si>
  <si>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</si>
  <si>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</si>
  <si>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</si>
  <si>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</si>
  <si>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</si>
  <si>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</si>
  <si>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</si>
  <si>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</si>
  <si>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</si>
  <si>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</si>
  <si>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</si>
  <si>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</si>
  <si>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</si>
  <si>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</si>
  <si>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</si>
  <si>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</si>
  <si>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</si>
  <si>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</si>
  <si>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</si>
  <si>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</si>
  <si>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</si>
  <si>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</si>
  <si>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</si>
  <si>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</si>
  <si>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</si>
  <si>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</si>
  <si>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</si>
  <si>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</si>
  <si>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</si>
  <si>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</si>
  <si>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</si>
  <si>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</si>
  <si>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</si>
  <si>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</si>
  <si>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</si>
  <si>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</si>
  <si>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</si>
  <si>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</si>
  <si>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</si>
  <si>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</si>
  <si>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</si>
  <si>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</si>
  <si>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</si>
  <si>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</si>
  <si>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</si>
  <si>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</si>
  <si>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</si>
  <si>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</si>
  <si>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</si>
  <si>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</si>
  <si>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</si>
  <si>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</si>
  <si>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</si>
  <si>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</si>
  <si>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</si>
  <si>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</si>
  <si>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</si>
  <si>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</si>
  <si>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</si>
  <si>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</si>
  <si>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</si>
  <si>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</si>
  <si>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</si>
  <si>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</si>
  <si>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</si>
  <si>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</si>
  <si>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</si>
  <si>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</si>
  <si>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</si>
  <si>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</si>
  <si>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</si>
  <si>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</si>
  <si>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</si>
  <si>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</si>
  <si>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</si>
  <si>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</si>
  <si>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</si>
  <si>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</si>
  <si>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</si>
  <si>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</si>
  <si>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</si>
  <si>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</si>
  <si>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</si>
  <si>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</si>
  <si>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</si>
  <si>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</si>
  <si>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</si>
  <si>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</si>
  <si>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</si>
  <si>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</si>
  <si>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</si>
  <si>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</si>
  <si>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</si>
  <si>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</si>
  <si>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</si>
  <si>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</si>
  <si>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</si>
  <si>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</si>
  <si>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</si>
  <si>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</si>
  <si>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</si>
  <si>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</si>
  <si>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</si>
  <si>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</si>
  <si>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</si>
  <si>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</si>
  <si>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</si>
  <si>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</si>
  <si>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</si>
  <si>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</si>
  <si>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</si>
  <si>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</si>
  <si>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</si>
  <si>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</si>
  <si>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</si>
  <si>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</si>
  <si>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</si>
  <si>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</si>
  <si>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</si>
  <si>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</si>
  <si>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</si>
  <si>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</si>
  <si>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</si>
  <si>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</si>
  <si>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</si>
  <si>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</si>
  <si>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</si>
  <si>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</si>
  <si>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</si>
  <si>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</si>
  <si>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</si>
  <si>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</si>
  <si>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</si>
  <si>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</si>
  <si>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</si>
  <si>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</si>
  <si>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</si>
  <si>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</si>
  <si>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</si>
  <si>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</si>
  <si>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</si>
  <si>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</si>
  <si>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</si>
  <si>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</si>
  <si>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</si>
  <si>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</si>
  <si>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</si>
  <si>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</si>
  <si>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</si>
  <si>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</si>
  <si>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</si>
  <si>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</si>
  <si>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</si>
  <si>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</si>
  <si>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</si>
  <si>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</si>
  <si>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</si>
  <si>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</si>
  <si>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</si>
  <si>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</si>
  <si>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</si>
  <si>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</si>
  <si>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</si>
  <si>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</si>
  <si>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</si>
  <si>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</si>
  <si>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</si>
  <si>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</si>
  <si>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</si>
  <si>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</si>
  <si>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</si>
  <si>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</si>
  <si>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</si>
  <si>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</si>
  <si>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</si>
  <si>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</si>
  <si>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</si>
  <si>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</si>
  <si>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</si>
  <si>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</si>
  <si>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</si>
  <si>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</si>
  <si>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</si>
  <si>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</si>
  <si>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</si>
  <si>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</si>
  <si>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</si>
  <si>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</si>
  <si>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</si>
  <si>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</si>
  <si>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</si>
  <si>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</si>
  <si>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</si>
  <si>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</si>
  <si>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</si>
  <si>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</si>
  <si>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</si>
  <si>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</si>
  <si>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</si>
  <si>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</si>
  <si>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</si>
  <si>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</si>
  <si>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</si>
  <si>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</si>
  <si>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</si>
  <si>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</si>
  <si>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</si>
  <si>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</si>
  <si>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</si>
  <si>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</si>
  <si>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</si>
  <si>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</si>
  <si>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</si>
  <si>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</si>
  <si>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</si>
  <si>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</si>
  <si>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</si>
  <si>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</si>
  <si>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</si>
  <si>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</si>
  <si>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</si>
  <si>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</si>
  <si>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</si>
  <si>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</si>
  <si>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</si>
  <si>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</si>
  <si>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</si>
  <si>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</si>
  <si>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</si>
  <si>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</si>
  <si>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</si>
  <si>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</si>
  <si>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</si>
  <si>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</si>
  <si>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</si>
  <si>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</si>
  <si>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</si>
  <si>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</si>
  <si>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</si>
  <si>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</si>
  <si>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</si>
  <si>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</si>
  <si>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</si>
  <si>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</si>
  <si>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</si>
  <si>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</si>
  <si>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</si>
  <si>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</si>
  <si>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</si>
  <si>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</si>
  <si>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</si>
  <si>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</si>
  <si>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</si>
  <si>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</si>
  <si>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</si>
  <si>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</si>
  <si>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</si>
  <si>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</si>
  <si>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</si>
  <si>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</si>
  <si>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</si>
  <si>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</si>
  <si>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</si>
  <si>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</si>
  <si>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</si>
  <si>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</si>
  <si>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</si>
  <si>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</si>
  <si>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</si>
  <si>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</si>
  <si>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</si>
  <si>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</si>
  <si>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</si>
  <si>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</si>
  <si>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</si>
  <si>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</si>
  <si>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</si>
  <si>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</si>
  <si>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</si>
  <si>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</si>
  <si>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</si>
  <si>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</si>
  <si>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</si>
  <si>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</si>
  <si>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</si>
  <si>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</si>
  <si>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</si>
  <si>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</si>
  <si>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</si>
  <si>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</si>
  <si>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</si>
  <si>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</si>
  <si>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</si>
  <si>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</si>
  <si>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</si>
  <si>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</si>
  <si>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</si>
  <si>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</si>
  <si>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</si>
  <si>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</si>
  <si>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</si>
  <si>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</si>
  <si>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</si>
  <si>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</si>
  <si>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</si>
  <si>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</si>
  <si>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</si>
  <si>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</si>
  <si>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</si>
  <si>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</si>
  <si>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</si>
  <si>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</si>
  <si>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</si>
  <si>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</si>
  <si>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</si>
  <si>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</si>
  <si>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</si>
  <si>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</si>
  <si>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</si>
  <si>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</si>
  <si>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</si>
  <si>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</si>
  <si>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</si>
  <si>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</si>
  <si>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</si>
  <si>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</si>
  <si>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</si>
  <si>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</si>
  <si>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</si>
  <si>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</si>
  <si>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</si>
  <si>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</si>
  <si>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</si>
  <si>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</si>
  <si>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</si>
  <si>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</si>
  <si>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</si>
  <si>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</si>
  <si>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</si>
  <si>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</si>
  <si>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</si>
  <si>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</si>
  <si>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</si>
  <si>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</si>
  <si>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</si>
  <si>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</si>
  <si>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</si>
  <si>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</si>
  <si>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</si>
  <si>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</si>
  <si>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</si>
  <si>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</si>
  <si>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</si>
  <si>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</si>
  <si>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</si>
  <si>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</si>
  <si>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</si>
  <si>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</si>
  <si>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</si>
  <si>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</si>
  <si>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</si>
  <si>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</si>
  <si>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</si>
  <si>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</si>
  <si>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</si>
  <si>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</si>
  <si>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</si>
  <si>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</si>
  <si>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</si>
  <si>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</si>
  <si>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</si>
  <si>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</si>
  <si>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</si>
  <si>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</si>
  <si>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</si>
  <si>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</si>
  <si>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</si>
  <si>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</si>
  <si>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</si>
  <si>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</si>
  <si>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</si>
  <si>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</si>
  <si>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</si>
  <si>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</si>
  <si>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</si>
  <si>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</si>
  <si>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</si>
  <si>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</si>
  <si>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</si>
  <si>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</si>
  <si>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</si>
  <si>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</si>
  <si>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</si>
  <si>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</si>
  <si>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</si>
  <si>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</si>
  <si>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</si>
  <si>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</si>
  <si>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</si>
  <si>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</si>
  <si>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</si>
  <si>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</si>
  <si>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</si>
  <si>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</si>
  <si>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</si>
  <si>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</si>
  <si>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</si>
  <si>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</si>
  <si>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</si>
  <si>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</si>
  <si>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</si>
  <si>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</si>
  <si>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</si>
  <si>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</si>
  <si>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</si>
  <si>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</si>
  <si>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</si>
  <si>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</si>
  <si>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</si>
  <si>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</si>
  <si>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</si>
  <si>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</si>
  <si>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</si>
  <si>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</si>
  <si>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</si>
  <si>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</si>
  <si>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</si>
  <si>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</si>
  <si>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</si>
  <si>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</si>
  <si>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</si>
  <si>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</si>
  <si>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</si>
  <si>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</si>
  <si>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</si>
  <si>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</si>
  <si>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</si>
  <si>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</si>
  <si>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</si>
  <si>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</si>
  <si>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</si>
  <si>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</si>
  <si>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</si>
  <si>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</si>
  <si>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</si>
  <si>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</si>
  <si>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</si>
  <si>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</si>
  <si>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</si>
  <si>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</si>
  <si>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</si>
  <si>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</si>
  <si>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</si>
  <si>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</si>
  <si>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</si>
  <si>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</si>
  <si>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</si>
  <si>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</si>
  <si>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</si>
  <si>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</si>
  <si>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</si>
  <si>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</si>
  <si>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</si>
  <si>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</si>
  <si>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</si>
  <si>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</si>
  <si>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</si>
  <si>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</si>
  <si>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</si>
  <si>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</si>
  <si>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</si>
  <si>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</si>
  <si>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</si>
  <si>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</si>
  <si>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</si>
  <si>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</si>
  <si>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</si>
  <si>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</si>
  <si>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</si>
  <si>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</si>
  <si>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</si>
  <si>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</si>
  <si>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</si>
  <si>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</si>
  <si>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</si>
  <si>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</si>
  <si>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</si>
  <si>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</si>
  <si>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</si>
  <si>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</si>
  <si>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</si>
  <si>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</si>
  <si>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</si>
  <si>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</si>
  <si>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</si>
  <si>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</si>
  <si>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</si>
  <si>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</si>
  <si>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</si>
  <si>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</si>
  <si>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</si>
  <si>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</si>
  <si>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</si>
  <si>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</si>
  <si>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</si>
  <si>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</si>
  <si>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</si>
  <si>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</si>
  <si>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</si>
  <si>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</si>
  <si>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</si>
  <si>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</si>
  <si>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</si>
  <si>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</si>
  <si>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</si>
  <si>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</si>
  <si>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</si>
  <si>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</si>
  <si>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</si>
  <si>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</si>
  <si>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</si>
  <si>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</si>
  <si>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</si>
  <si>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</si>
  <si>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</si>
  <si>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</si>
  <si>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</si>
  <si>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</si>
  <si>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</si>
  <si>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</si>
  <si>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</si>
  <si>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</si>
  <si>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</si>
  <si>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</si>
  <si>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</si>
  <si>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</si>
  <si>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</si>
  <si>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</si>
  <si>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</si>
  <si>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</si>
  <si>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</si>
  <si>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</si>
  <si>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</si>
  <si>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</si>
  <si>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</si>
  <si>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</si>
  <si>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</si>
  <si>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</si>
  <si>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</si>
  <si>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</si>
  <si>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</si>
  <si>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</si>
  <si>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</si>
  <si>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</si>
  <si>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</si>
  <si>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</si>
  <si>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</si>
  <si>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</si>
  <si>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</si>
  <si>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</si>
  <si>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</si>
  <si>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</si>
  <si>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</si>
  <si>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</si>
  <si>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</si>
  <si>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</si>
  <si>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</si>
  <si>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</si>
  <si>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</si>
  <si>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</si>
  <si>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</si>
  <si>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</si>
  <si>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</si>
  <si>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</si>
  <si>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</si>
  <si>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</si>
  <si>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</si>
  <si>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</si>
  <si>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</si>
  <si>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</si>
  <si>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</si>
  <si>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</si>
  <si>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</si>
  <si>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</si>
  <si>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</si>
  <si>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</si>
  <si>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</si>
  <si>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</si>
  <si>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</si>
  <si>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</si>
  <si>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</si>
  <si>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</si>
  <si>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</si>
  <si>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</si>
  <si>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</si>
  <si>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</si>
  <si>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</si>
  <si>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</si>
  <si>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</si>
  <si>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</si>
  <si>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</si>
  <si>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</si>
  <si>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</si>
  <si>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</si>
  <si>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</si>
  <si>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</si>
  <si>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</si>
  <si>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</si>
  <si>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</si>
  <si>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</si>
  <si>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</si>
  <si>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</si>
  <si>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</si>
  <si>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</si>
  <si>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</si>
  <si>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</si>
  <si>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</si>
  <si>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</si>
  <si>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</si>
  <si>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</si>
  <si>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</si>
  <si>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</si>
  <si>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</si>
  <si>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</si>
  <si>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</si>
  <si>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</si>
  <si>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</si>
  <si>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</si>
  <si>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</si>
  <si>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</si>
  <si>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</si>
  <si>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</si>
  <si>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</si>
  <si>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</si>
  <si>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</si>
  <si>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</si>
  <si>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</si>
  <si>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</si>
  <si>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</si>
  <si>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</si>
  <si>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</si>
  <si>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</si>
  <si>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</si>
  <si>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</si>
  <si>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</si>
  <si>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</si>
  <si>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</si>
  <si>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</si>
  <si>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</si>
  <si>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</si>
  <si>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</si>
  <si>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</si>
  <si>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</si>
  <si>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</si>
  <si>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</si>
  <si>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</si>
  <si>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</si>
  <si>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</si>
  <si>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</si>
  <si>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</si>
  <si>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</si>
  <si>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</si>
  <si>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</si>
  <si>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</si>
  <si>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</si>
  <si>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</si>
  <si>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</si>
  <si>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</si>
  <si>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</si>
  <si>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</si>
  <si>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</si>
  <si>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</si>
  <si>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</si>
  <si>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</si>
  <si>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</si>
  <si>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</si>
  <si>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</si>
  <si>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</si>
  <si>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</si>
  <si>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</si>
  <si>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</si>
  <si>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</si>
  <si>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</si>
  <si>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</si>
  <si>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</si>
  <si>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</si>
  <si>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</si>
  <si>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</si>
  <si>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</si>
  <si>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</si>
  <si>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</si>
  <si>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</si>
  <si>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</si>
  <si>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</si>
  <si>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</si>
  <si>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</si>
  <si>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</si>
  <si>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</si>
  <si>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</si>
  <si>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</si>
  <si>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</si>
  <si>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</si>
  <si>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</si>
  <si>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</si>
  <si>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</si>
  <si>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</si>
  <si>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</si>
  <si>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</si>
  <si>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</si>
  <si>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</si>
  <si>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</si>
  <si>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</si>
  <si>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</si>
  <si>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</si>
  <si>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</si>
  <si>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</si>
  <si>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</si>
  <si>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</si>
  <si>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</si>
  <si>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</si>
  <si>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</si>
  <si>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</si>
  <si>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</si>
  <si>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</si>
  <si>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</si>
  <si>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</si>
  <si>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</si>
  <si>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</si>
  <si>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</si>
  <si>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</si>
  <si>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</si>
  <si>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</si>
  <si>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</si>
  <si>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</si>
  <si>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</si>
  <si>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</si>
  <si>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</si>
  <si>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</si>
  <si>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</si>
  <si>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</si>
  <si>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</si>
  <si>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</si>
  <si>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</si>
  <si>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</si>
  <si>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</si>
  <si>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</si>
  <si>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</si>
  <si>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</si>
  <si>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</si>
  <si>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</si>
  <si>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</si>
  <si>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</si>
  <si>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</si>
  <si>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</si>
  <si>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</si>
  <si>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</si>
  <si>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</si>
  <si>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</si>
  <si>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</si>
  <si>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</si>
  <si>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</si>
  <si>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</si>
  <si>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</si>
  <si>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</si>
  <si>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</si>
  <si>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</si>
  <si>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</si>
  <si>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</si>
  <si>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</si>
  <si>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</si>
  <si>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</si>
  <si>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</si>
  <si>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</si>
  <si>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</si>
  <si>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</si>
  <si>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</si>
  <si>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</si>
  <si>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</si>
  <si>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</si>
  <si>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</si>
  <si>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</si>
  <si>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</si>
  <si>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</si>
  <si>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</si>
  <si>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</si>
  <si>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</si>
  <si>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</si>
  <si>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</si>
  <si>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</si>
  <si>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</si>
  <si>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</si>
  <si>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</si>
  <si>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</si>
  <si>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</si>
  <si>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</si>
  <si>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</si>
  <si>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</si>
  <si>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</si>
  <si>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</si>
  <si>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</si>
  <si>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</si>
  <si>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</si>
  <si>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</si>
  <si>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</si>
  <si>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</si>
  <si>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</si>
  <si>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</si>
  <si>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</si>
  <si>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</si>
  <si>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</si>
  <si>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</si>
  <si>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</si>
  <si>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</si>
  <si>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</si>
  <si>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</si>
  <si>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</si>
  <si>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</si>
  <si>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</si>
  <si>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</si>
  <si>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</si>
  <si>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</si>
  <si>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</si>
  <si>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</si>
  <si>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</si>
  <si>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</si>
  <si>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</si>
  <si>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</si>
  <si>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</si>
  <si>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</si>
  <si>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</si>
  <si>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</si>
  <si>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</si>
  <si>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</si>
  <si>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</si>
  <si>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</si>
  <si>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</si>
  <si>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</si>
  <si>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</si>
  <si>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</si>
  <si>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</si>
  <si>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</si>
  <si>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</si>
  <si>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</si>
  <si>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</si>
  <si>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</si>
  <si>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</si>
  <si>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</si>
  <si>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</si>
  <si>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</si>
  <si>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</si>
  <si>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</si>
  <si>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</si>
  <si>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</si>
  <si>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</si>
  <si>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</si>
  <si>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</si>
  <si>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</si>
  <si>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</si>
  <si>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</si>
  <si>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</si>
  <si>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</si>
  <si>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</si>
  <si>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</si>
  <si>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</si>
  <si>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</si>
  <si>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</si>
  <si>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</si>
  <si>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</si>
  <si>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</si>
  <si>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</si>
  <si>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</si>
  <si>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</si>
  <si>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</si>
  <si>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</si>
  <si>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</si>
  <si>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</si>
  <si>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</si>
  <si>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</si>
  <si>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</si>
  <si>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</si>
  <si>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</si>
  <si>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</si>
  <si>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</si>
  <si>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</si>
  <si>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</si>
  <si>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</si>
  <si>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</si>
  <si>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</si>
  <si>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</si>
  <si>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</si>
  <si>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</si>
  <si>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</si>
  <si>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</si>
  <si>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</si>
  <si>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</si>
  <si>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</si>
  <si>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</si>
  <si>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</si>
  <si>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</si>
  <si>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</si>
  <si>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</si>
  <si>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</si>
  <si>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</si>
  <si>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</si>
  <si>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</si>
  <si>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</si>
  <si>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</si>
  <si>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</si>
  <si>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</si>
  <si>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</si>
  <si>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</si>
  <si>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</si>
  <si>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</si>
  <si>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</si>
  <si>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</si>
  <si>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</si>
  <si>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</si>
  <si>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</si>
  <si>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</si>
  <si>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</si>
  <si>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</si>
  <si>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</si>
  <si>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</si>
  <si>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</si>
  <si>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</si>
  <si>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</si>
  <si>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</si>
  <si>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</si>
  <si>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</si>
  <si>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</si>
  <si>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</si>
  <si>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</si>
  <si>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</si>
  <si>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</si>
  <si>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</si>
  <si>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</si>
  <si>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</si>
  <si>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</si>
  <si>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</si>
  <si>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</si>
  <si>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</si>
  <si>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</si>
  <si>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</si>
  <si>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</si>
  <si>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</si>
  <si>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</si>
  <si>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</si>
  <si>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</si>
  <si>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</si>
  <si>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</si>
  <si>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</si>
  <si>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</si>
  <si>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</si>
  <si>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</si>
  <si>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</si>
  <si>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</si>
  <si>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</si>
  <si>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</si>
  <si>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</si>
  <si>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</si>
  <si>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</si>
  <si>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</si>
  <si>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</si>
  <si>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</si>
  <si>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</si>
  <si>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</si>
  <si>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</si>
  <si>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</si>
  <si>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</si>
  <si>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</si>
  <si>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</si>
  <si>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</si>
  <si>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</si>
  <si>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</si>
  <si>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</si>
  <si>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</si>
  <si>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</si>
  <si>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</si>
  <si>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</si>
  <si>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</si>
  <si>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</si>
  <si>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</si>
  <si>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</si>
  <si>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</si>
  <si>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</si>
  <si>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</si>
  <si>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</si>
  <si>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</si>
  <si>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</si>
  <si>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</si>
  <si>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</si>
  <si>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</si>
  <si>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</si>
  <si>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</si>
  <si>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</si>
  <si>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</si>
  <si>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</si>
  <si>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</si>
  <si>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</si>
  <si>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</si>
  <si>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</si>
  <si>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</si>
  <si>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</si>
  <si>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</si>
  <si>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</si>
  <si>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</si>
  <si>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</si>
  <si>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</si>
  <si>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</si>
  <si>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</si>
  <si>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</si>
  <si>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</si>
  <si>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</si>
  <si>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</si>
  <si>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</si>
  <si>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</si>
  <si>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</si>
  <si>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</si>
  <si>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</si>
  <si>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</si>
  <si>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</si>
  <si>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</si>
  <si>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</si>
  <si>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</si>
  <si>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</si>
  <si>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</si>
  <si>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</si>
  <si>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</si>
  <si>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</si>
  <si>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</si>
  <si>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</si>
  <si>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</si>
  <si>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</si>
  <si>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</si>
  <si>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</si>
  <si>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</si>
  <si>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</si>
  <si>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</si>
  <si>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</si>
  <si>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</si>
  <si>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</si>
  <si>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</si>
  <si>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</si>
  <si>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</si>
  <si>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</si>
  <si>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</si>
  <si>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</si>
  <si>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</si>
  <si>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</si>
  <si>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</si>
  <si>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</si>
  <si>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</si>
  <si>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</si>
  <si>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</si>
  <si>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</si>
  <si>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</si>
  <si>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</si>
  <si>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</si>
  <si>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</si>
  <si>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</si>
  <si>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</si>
  <si>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</si>
  <si>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</si>
  <si>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</si>
  <si>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</si>
  <si>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</si>
  <si>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</si>
  <si>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</si>
  <si>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</si>
  <si>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</si>
  <si>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</si>
  <si>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</si>
  <si>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</si>
  <si>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</si>
  <si>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</si>
  <si>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</si>
  <si>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</si>
  <si>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</si>
  <si>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</si>
  <si>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</si>
  <si>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</si>
  <si>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</si>
  <si>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</si>
  <si>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</si>
  <si>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</si>
  <si>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</si>
  <si>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</si>
  <si>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</si>
  <si>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</si>
  <si>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</si>
  <si>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</si>
  <si>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</si>
  <si>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</si>
  <si>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</si>
  <si>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</si>
  <si>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</si>
  <si>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</si>
  <si>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</si>
  <si>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</si>
  <si>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</si>
  <si>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</si>
  <si>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</si>
  <si>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</si>
  <si>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</si>
  <si>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</si>
  <si>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</si>
  <si>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</si>
  <si>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</si>
  <si>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</si>
  <si>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</si>
  <si>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</si>
  <si>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</si>
  <si>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</si>
  <si>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</si>
  <si>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</si>
  <si>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</si>
  <si>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</si>
  <si>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</si>
  <si>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</si>
  <si>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</si>
  <si>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</si>
  <si>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</si>
  <si>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</si>
  <si>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</si>
  <si>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</si>
  <si>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</si>
  <si>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</si>
  <si>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</si>
  <si>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</si>
  <si>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</si>
  <si>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</si>
  <si>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</si>
  <si>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</si>
  <si>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</si>
  <si>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</si>
  <si>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</si>
  <si>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</si>
  <si>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</si>
  <si>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</si>
  <si>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</si>
  <si>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</si>
  <si>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</si>
  <si>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</si>
  <si>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</si>
  <si>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</si>
  <si>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</si>
  <si>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</si>
  <si>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</si>
  <si>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</si>
  <si>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</si>
  <si>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</si>
  <si>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</si>
  <si>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</si>
  <si>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</si>
  <si>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</si>
  <si>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</si>
  <si>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</si>
  <si>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</si>
  <si>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</si>
  <si>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</si>
  <si>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</si>
  <si>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</si>
  <si>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</si>
  <si>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</si>
  <si>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</si>
  <si>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</si>
  <si>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</si>
  <si>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</si>
  <si>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</si>
  <si>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</si>
  <si>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</si>
  <si>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</si>
  <si>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</si>
  <si>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</si>
  <si>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</si>
  <si>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</si>
  <si>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</si>
  <si>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</si>
  <si>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</si>
  <si>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</si>
  <si>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</si>
  <si>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</si>
  <si>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</si>
  <si>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</si>
  <si>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</si>
  <si>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</si>
  <si>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</si>
  <si>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</si>
  <si>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</si>
  <si>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</si>
  <si>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</si>
  <si>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</si>
  <si>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</si>
  <si>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</si>
  <si>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</si>
  <si>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</si>
  <si>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</si>
  <si>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</si>
  <si>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</si>
  <si>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</si>
  <si>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</si>
  <si>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</si>
  <si>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</si>
  <si>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</si>
  <si>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</si>
  <si>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</si>
  <si>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</si>
  <si>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</si>
  <si>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</si>
  <si>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</si>
  <si>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</si>
  <si>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</si>
  <si>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</si>
  <si>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</si>
  <si>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</si>
  <si>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</si>
  <si>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</si>
  <si>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</si>
  <si>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</si>
  <si>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</si>
  <si>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</si>
  <si>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</si>
  <si>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</si>
  <si>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</si>
  <si>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</si>
  <si>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</si>
  <si>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</si>
  <si>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</si>
  <si>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</si>
  <si>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</si>
  <si>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</si>
  <si>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</si>
  <si>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</si>
  <si>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</si>
  <si>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</si>
  <si>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</si>
  <si>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</si>
  <si>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</si>
  <si>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</si>
  <si>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</si>
  <si>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</si>
  <si>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</si>
  <si>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</si>
  <si>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</si>
  <si>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</si>
  <si>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</si>
  <si>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</si>
  <si>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</si>
  <si>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</si>
  <si>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</si>
  <si>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</si>
  <si>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</si>
  <si>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</si>
  <si>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</si>
  <si>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</si>
  <si>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</si>
  <si>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</si>
  <si>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</si>
  <si>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</si>
  <si>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</si>
  <si>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</si>
  <si>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</si>
  <si>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</si>
  <si>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</si>
  <si>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</si>
  <si>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</si>
  <si>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</si>
  <si>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</si>
  <si>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</si>
  <si>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</si>
  <si>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</si>
  <si>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</si>
  <si>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</si>
  <si>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</si>
  <si>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</si>
  <si>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</si>
  <si>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</si>
  <si>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</si>
  <si>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</si>
  <si>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</si>
  <si>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</si>
  <si>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</si>
  <si>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</si>
  <si>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</si>
  <si>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</si>
  <si>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</si>
  <si>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</si>
  <si>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</si>
  <si>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</si>
  <si>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</si>
  <si>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</si>
  <si>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</si>
  <si>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</si>
  <si>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</si>
  <si>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</si>
  <si>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</si>
  <si>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</si>
  <si>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</si>
  <si>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</si>
  <si>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</si>
  <si>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</si>
  <si>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</si>
  <si>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</si>
  <si>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</si>
  <si>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</si>
  <si>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</si>
  <si>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</si>
  <si>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</si>
  <si>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</si>
  <si>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</si>
  <si>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</si>
  <si>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</si>
  <si>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</si>
  <si>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</si>
  <si>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</si>
  <si>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</si>
  <si>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</si>
  <si>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</si>
  <si>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</si>
  <si>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</si>
  <si>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</si>
  <si>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</si>
  <si>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</si>
  <si>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</si>
  <si>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</si>
  <si>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</si>
  <si>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</si>
  <si>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</si>
  <si>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</si>
  <si>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</si>
  <si>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</si>
  <si>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</si>
  <si>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</si>
  <si>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</si>
  <si>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</si>
  <si>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</si>
  <si>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</si>
  <si>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</si>
  <si>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</si>
  <si>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</si>
  <si>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</si>
  <si>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</si>
  <si>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</si>
  <si>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</si>
  <si>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</si>
  <si>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</si>
  <si>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</si>
  <si>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</si>
  <si>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</si>
  <si>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</si>
  <si>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</si>
  <si>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</si>
  <si>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</si>
  <si>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</si>
  <si>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</si>
  <si>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</si>
  <si>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</si>
  <si>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</si>
  <si>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</si>
  <si>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</si>
  <si>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</si>
  <si>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</si>
  <si>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</si>
  <si>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</si>
  <si>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</si>
  <si>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</si>
  <si>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</si>
  <si>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</si>
  <si>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</si>
  <si>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</si>
  <si>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</si>
  <si>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</si>
  <si>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</si>
  <si>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</si>
  <si>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</si>
  <si>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</si>
  <si>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</si>
  <si>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</si>
  <si>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</si>
  <si>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</si>
  <si>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</si>
  <si>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</si>
  <si>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</si>
  <si>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</si>
  <si>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</si>
  <si>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</si>
  <si>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</si>
  <si>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</si>
  <si>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</si>
  <si>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</si>
  <si>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</si>
  <si>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</si>
  <si>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</si>
  <si>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</si>
  <si>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</si>
  <si>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</si>
  <si>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</si>
  <si>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</si>
  <si>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</si>
  <si>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</si>
  <si>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</si>
  <si>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</si>
  <si>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</si>
  <si>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</si>
  <si>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</si>
  <si>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</si>
  <si>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</si>
  <si>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</si>
  <si>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</si>
  <si>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</si>
  <si>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</si>
  <si>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</si>
  <si>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</si>
  <si>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</si>
  <si>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</si>
  <si>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</si>
  <si>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</si>
  <si>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</si>
  <si>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</si>
  <si>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</si>
  <si>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</si>
  <si>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</si>
  <si>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</si>
  <si>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</si>
  <si>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</si>
  <si>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</si>
  <si>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</si>
  <si>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</si>
  <si>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</si>
  <si>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</si>
  <si>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</si>
  <si>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</si>
  <si>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</si>
  <si>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</si>
  <si>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</si>
  <si>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</si>
  <si>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</si>
  <si>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</si>
  <si>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</si>
  <si>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</si>
  <si>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</si>
  <si>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</si>
  <si>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</si>
  <si>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</si>
  <si>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</si>
  <si>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</si>
  <si>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</si>
  <si>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</si>
  <si>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</si>
  <si>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</si>
  <si>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</si>
  <si>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</si>
  <si>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</si>
  <si>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</si>
  <si>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</si>
  <si>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</si>
  <si>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</si>
  <si>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</si>
  <si>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</si>
  <si>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</si>
  <si>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</si>
  <si>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</si>
  <si>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</si>
  <si>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</si>
  <si>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</si>
  <si>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</si>
  <si>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</si>
  <si>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</si>
  <si>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</si>
  <si>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</si>
  <si>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</si>
  <si>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</si>
  <si>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</si>
  <si>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</si>
  <si>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</si>
  <si>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</si>
  <si>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</si>
  <si>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</si>
  <si>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</si>
  <si>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</si>
  <si>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</si>
  <si>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</si>
  <si>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</si>
  <si>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</si>
  <si>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</si>
  <si>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</si>
  <si>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</si>
  <si>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</si>
  <si>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</si>
  <si>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</si>
  <si>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</si>
  <si>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</si>
  <si>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</si>
  <si>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</si>
  <si>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</si>
  <si>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</si>
  <si>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</si>
  <si>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</si>
  <si>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</si>
  <si>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</si>
  <si>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</si>
  <si>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</si>
  <si>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</si>
  <si>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</si>
  <si>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</si>
  <si>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</si>
  <si>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</si>
  <si>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</si>
  <si>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</si>
  <si>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</si>
  <si>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</si>
  <si>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</si>
  <si>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</si>
  <si>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</si>
  <si>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</si>
  <si>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</si>
  <si>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</si>
  <si>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</si>
  <si>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</si>
  <si>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</si>
  <si>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</si>
  <si>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</si>
  <si>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</si>
  <si>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</si>
  <si>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</si>
  <si>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</si>
  <si>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</si>
  <si>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</si>
  <si>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</si>
  <si>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</si>
  <si>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</si>
  <si>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</si>
  <si>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</si>
  <si>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</si>
  <si>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</si>
  <si>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</si>
  <si>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</si>
  <si>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</si>
  <si>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</si>
  <si>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</si>
  <si>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</si>
  <si>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</si>
  <si>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</si>
  <si>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</si>
  <si>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</si>
  <si>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</si>
  <si>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</si>
  <si>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</si>
  <si>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</si>
  <si>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</si>
  <si>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</si>
  <si>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</si>
  <si>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</si>
  <si>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</si>
  <si>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</si>
  <si>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</si>
  <si>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</si>
  <si>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</si>
  <si>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</si>
  <si>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</si>
  <si>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</si>
  <si>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</si>
  <si>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</si>
  <si>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</si>
  <si>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</si>
  <si>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</si>
  <si>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</si>
  <si>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</si>
  <si>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</si>
  <si>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</si>
  <si>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</si>
  <si>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</si>
  <si>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</si>
  <si>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</si>
  <si>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</si>
  <si>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</si>
  <si>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</si>
  <si>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</si>
  <si>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</si>
  <si>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</si>
  <si>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</si>
  <si>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</si>
  <si>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</si>
  <si>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</si>
  <si>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</si>
  <si>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</si>
  <si>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</si>
  <si>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</si>
  <si>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</si>
  <si>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</si>
  <si>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</si>
  <si>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</si>
  <si>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</si>
  <si>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</si>
  <si>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</si>
  <si>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</si>
  <si>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</si>
  <si>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</si>
  <si>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</si>
  <si>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</si>
  <si>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</si>
  <si>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</si>
  <si>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</si>
  <si>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</si>
  <si>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</si>
  <si>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</si>
  <si>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</si>
  <si>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</si>
  <si>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</si>
  <si>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</si>
  <si>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</si>
  <si>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</si>
  <si>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</si>
  <si>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</si>
  <si>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</si>
  <si>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</si>
  <si>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</si>
  <si>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</si>
  <si>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</si>
  <si>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</si>
  <si>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</si>
  <si>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</si>
  <si>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</si>
  <si>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</si>
  <si>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</si>
  <si>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</si>
  <si>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</si>
  <si>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</si>
  <si>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</si>
  <si>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</si>
  <si>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</si>
  <si>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</si>
  <si>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</si>
  <si>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</si>
  <si>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</si>
  <si>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</si>
  <si>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</si>
  <si>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</si>
  <si>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</si>
  <si>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</si>
  <si>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</si>
  <si>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</si>
  <si>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</si>
  <si>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</si>
  <si>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</si>
  <si>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</si>
  <si>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</si>
  <si>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</si>
  <si>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</si>
  <si>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</si>
  <si>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</si>
  <si>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</si>
  <si>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</si>
  <si>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</si>
  <si>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</si>
  <si>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</si>
  <si>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</si>
  <si>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</si>
  <si>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</si>
  <si>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</si>
  <si>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</si>
  <si>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</si>
  <si>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</si>
  <si>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</si>
  <si>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</si>
  <si>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</si>
  <si>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</si>
  <si>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</si>
  <si>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</si>
  <si>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</si>
  <si>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</si>
  <si>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</si>
  <si>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</si>
  <si>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</si>
  <si>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</si>
  <si>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</si>
  <si>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</si>
  <si>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</si>
  <si>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</si>
  <si>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</si>
  <si>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</si>
  <si>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</si>
  <si>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</si>
  <si>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</si>
  <si>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</si>
  <si>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</si>
  <si>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</si>
  <si>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</si>
  <si>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</si>
  <si>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</si>
  <si>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</si>
  <si>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</si>
  <si>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</si>
  <si>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</si>
  <si>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</si>
  <si>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</si>
  <si>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</si>
  <si>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</si>
  <si>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</si>
  <si>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</si>
  <si>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</si>
  <si>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</si>
  <si>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</si>
  <si>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</si>
  <si>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</si>
  <si>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</si>
  <si>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</si>
  <si>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</si>
  <si>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</si>
  <si>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</si>
  <si>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</si>
  <si>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</si>
  <si>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</si>
  <si>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</si>
  <si>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</si>
  <si>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</si>
  <si>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</si>
  <si>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</si>
  <si>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</si>
  <si>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</si>
  <si>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</si>
  <si>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</si>
  <si>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</si>
  <si>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</si>
  <si>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</si>
  <si>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</si>
  <si>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</si>
  <si>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</si>
  <si>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</si>
  <si>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</si>
  <si>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</si>
  <si>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</si>
  <si>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</si>
  <si>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</si>
  <si>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</si>
  <si>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</si>
  <si>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</si>
  <si>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</si>
  <si>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</si>
  <si>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</si>
  <si>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</si>
  <si>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</si>
  <si>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</si>
  <si>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</si>
  <si>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</si>
  <si>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</si>
  <si>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</si>
  <si>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</si>
  <si>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</si>
  <si>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</si>
  <si>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</si>
  <si>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</si>
  <si>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</si>
  <si>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</si>
  <si>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</si>
  <si>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</si>
  <si>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</si>
  <si>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</si>
  <si>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</si>
  <si>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</si>
  <si>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</si>
  <si>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</si>
  <si>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</si>
  <si>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</si>
  <si>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</si>
  <si>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</si>
  <si>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</si>
  <si>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</si>
  <si>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</si>
  <si>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</si>
  <si>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</si>
  <si>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</si>
  <si>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</si>
  <si>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</si>
  <si>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</si>
  <si>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</si>
  <si>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</si>
  <si>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</si>
  <si>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</si>
  <si>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</si>
  <si>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</si>
  <si>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</si>
  <si>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</si>
  <si>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</si>
  <si>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</si>
  <si>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</si>
  <si>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</si>
  <si>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</si>
  <si>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</si>
  <si>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</si>
  <si>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</si>
  <si>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</si>
  <si>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</si>
  <si>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</si>
  <si>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</si>
  <si>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</si>
  <si>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</si>
  <si>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</si>
  <si>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</si>
  <si>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</si>
  <si>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</si>
  <si>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</si>
  <si>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</si>
  <si>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</si>
  <si>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</si>
  <si>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</si>
  <si>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</si>
  <si>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</si>
  <si>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</si>
  <si>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</si>
  <si>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</si>
  <si>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</si>
  <si>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</si>
  <si>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</si>
  <si>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</si>
  <si>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</si>
  <si>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</si>
  <si>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</si>
  <si>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</si>
  <si>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</si>
  <si>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</si>
  <si>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</si>
  <si>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</si>
  <si>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</si>
  <si>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</si>
  <si>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</si>
  <si>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</si>
  <si>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</si>
  <si>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</si>
  <si>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</si>
  <si>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</si>
  <si>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</si>
  <si>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</si>
  <si>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</si>
  <si>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</si>
  <si>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</si>
  <si>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</si>
  <si>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</si>
  <si>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</si>
  <si>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</si>
  <si>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</si>
  <si>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</si>
  <si>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</si>
  <si>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</si>
  <si>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</si>
  <si>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</si>
  <si>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</si>
  <si>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</si>
  <si>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</si>
  <si>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</si>
  <si>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</si>
  <si>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</si>
  <si>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</si>
  <si>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</si>
  <si>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</si>
  <si>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</si>
  <si>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</si>
  <si>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</si>
  <si>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</si>
  <si>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</si>
  <si>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</si>
  <si>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</si>
  <si>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</si>
  <si>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</si>
  <si>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</si>
  <si>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</si>
  <si>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</si>
  <si>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</si>
  <si>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</si>
  <si>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</si>
  <si>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</si>
  <si>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</si>
  <si>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</si>
  <si>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</si>
  <si>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</si>
  <si>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</si>
  <si>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</si>
  <si>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</si>
  <si>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</si>
  <si>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</si>
  <si>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</si>
  <si>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</si>
  <si>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</si>
  <si>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</si>
  <si>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</si>
  <si>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</si>
  <si>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</si>
  <si>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</si>
  <si>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</si>
  <si>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</si>
  <si>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</si>
  <si>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</si>
  <si>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</si>
  <si>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</si>
  <si>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</si>
  <si>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</si>
  <si>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</si>
  <si>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</si>
  <si>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</si>
  <si>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</si>
  <si>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</si>
  <si>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</si>
  <si>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</si>
  <si>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</si>
  <si>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</si>
  <si>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</si>
  <si>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</si>
  <si>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</si>
  <si>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</si>
  <si>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</si>
  <si>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</si>
  <si>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</si>
  <si>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</si>
  <si>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</si>
  <si>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</si>
  <si>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</si>
  <si>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</si>
  <si>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</si>
  <si>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</si>
  <si>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</si>
  <si>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</si>
  <si>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</si>
  <si>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</si>
  <si>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</si>
  <si>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</si>
  <si>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</si>
  <si>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</si>
  <si>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</si>
  <si>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</si>
  <si>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</si>
  <si>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</si>
  <si>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</si>
  <si>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</si>
  <si>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</si>
  <si>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</si>
  <si>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</si>
  <si>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</si>
  <si>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</si>
  <si>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</si>
  <si>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</si>
  <si>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</si>
  <si>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</si>
  <si>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</si>
  <si>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</si>
  <si>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</si>
  <si>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</si>
  <si>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</si>
  <si>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</si>
  <si>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</si>
  <si>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</si>
  <si>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</si>
  <si>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</si>
  <si>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</si>
  <si>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</si>
  <si>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</si>
  <si>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</si>
  <si>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</si>
  <si>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</si>
  <si>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</si>
  <si>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</si>
  <si>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</si>
  <si>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</si>
  <si>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</si>
  <si>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</si>
  <si>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</si>
  <si>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</si>
  <si>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</si>
  <si>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</si>
  <si>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</si>
  <si>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</si>
  <si>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</si>
  <si>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</si>
  <si>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</si>
  <si>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</si>
  <si>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</si>
  <si>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</si>
  <si>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</si>
  <si>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</si>
  <si>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</si>
  <si>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</si>
  <si>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</si>
  <si>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</si>
  <si>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</si>
  <si>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</si>
  <si>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</si>
  <si>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</si>
  <si>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</si>
  <si>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</si>
  <si>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</si>
  <si>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</si>
  <si>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</si>
  <si>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</si>
  <si>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</si>
  <si>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</si>
  <si>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</si>
  <si>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</si>
  <si>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</si>
  <si>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</si>
  <si>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</si>
  <si>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</si>
  <si>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</si>
  <si>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</si>
  <si>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</si>
  <si>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</si>
  <si>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</si>
  <si>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</si>
  <si>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</si>
  <si>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</si>
  <si>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</si>
  <si>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</si>
  <si>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</si>
  <si>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</si>
  <si>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</si>
  <si>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</si>
  <si>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</si>
  <si>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</si>
  <si>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</si>
  <si>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</si>
  <si>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</si>
  <si>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</si>
  <si>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</si>
  <si>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</si>
  <si>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</si>
  <si>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</si>
  <si>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</si>
  <si>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</si>
  <si>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</si>
  <si>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</si>
  <si>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</si>
  <si>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</si>
  <si>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</si>
  <si>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</si>
  <si>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</si>
  <si>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</si>
  <si>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</si>
  <si>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</si>
  <si>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</si>
  <si>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</si>
  <si>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</si>
  <si>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</si>
  <si>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</si>
  <si>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</si>
  <si>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</si>
  <si>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</si>
  <si>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</si>
  <si>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</si>
  <si>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</si>
  <si>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</si>
  <si>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</si>
  <si>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</si>
  <si>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</si>
  <si>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</si>
  <si>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</si>
  <si>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</si>
  <si>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</si>
  <si>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</si>
  <si>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</si>
  <si>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</si>
  <si>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</si>
  <si>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</si>
  <si>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</si>
  <si>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</si>
  <si>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</si>
  <si>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</si>
  <si>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</si>
  <si>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</si>
  <si>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</si>
  <si>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</si>
  <si>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</si>
  <si>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</si>
  <si>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</si>
  <si>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</si>
  <si>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</si>
  <si>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</si>
  <si>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</si>
  <si>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</si>
  <si>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</si>
  <si>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</si>
  <si>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</si>
  <si>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</si>
  <si>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</si>
  <si>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</si>
  <si>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</si>
  <si>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</si>
  <si>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</si>
  <si>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</si>
  <si>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</si>
  <si>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</si>
  <si>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</si>
  <si>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</si>
  <si>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</si>
  <si>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</si>
  <si>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</si>
  <si>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</si>
  <si>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</si>
  <si>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</si>
  <si>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</si>
  <si>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</si>
  <si>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</si>
  <si>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</si>
  <si>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</si>
  <si>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</si>
  <si>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</si>
  <si>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</si>
  <si>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</si>
  <si>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</si>
  <si>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</si>
  <si>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</si>
  <si>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</si>
  <si>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</si>
  <si>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</si>
  <si>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</si>
  <si>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</si>
  <si>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</si>
  <si>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</si>
  <si>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</si>
  <si>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</si>
  <si>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</si>
  <si>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</si>
  <si>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</si>
  <si>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</si>
  <si>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</si>
  <si>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</si>
  <si>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</si>
  <si>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</si>
  <si>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</si>
  <si>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</si>
  <si>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</si>
  <si>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</si>
  <si>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</si>
  <si>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</si>
  <si>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</si>
  <si>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</si>
  <si>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</si>
  <si>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</si>
  <si>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</si>
  <si>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</si>
  <si>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</si>
  <si>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</si>
  <si>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</si>
  <si>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</si>
  <si>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</si>
  <si>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</si>
  <si>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</si>
  <si>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</si>
  <si>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</si>
  <si>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</si>
  <si>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</si>
  <si>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</si>
  <si>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</si>
  <si>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</si>
  <si>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</si>
  <si>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</si>
  <si>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</si>
  <si>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</si>
  <si>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</si>
  <si>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</si>
  <si>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</si>
  <si>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</si>
  <si>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</si>
  <si>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</si>
  <si>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</si>
  <si>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</si>
  <si>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</si>
  <si>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</si>
  <si>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</si>
  <si>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</si>
  <si>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</si>
  <si>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</si>
  <si>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</si>
  <si>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</si>
  <si>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</si>
  <si>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</si>
  <si>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</si>
  <si>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</si>
  <si>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</si>
  <si>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</si>
  <si>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</si>
  <si>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</si>
  <si>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</si>
  <si>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</si>
  <si>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</si>
  <si>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</si>
  <si>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</si>
  <si>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</si>
  <si>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</si>
  <si>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</si>
  <si>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</si>
  <si>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</si>
  <si>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</si>
  <si>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</si>
  <si>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</si>
  <si>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</si>
  <si>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</si>
  <si>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</si>
  <si>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</si>
  <si>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</si>
  <si>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</si>
  <si>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</si>
  <si>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</si>
  <si>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</si>
  <si>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</si>
  <si>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</si>
  <si>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</si>
  <si>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</si>
  <si>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</si>
  <si>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</si>
  <si>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</si>
  <si>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</si>
  <si>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</si>
  <si>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</si>
  <si>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</si>
  <si>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</si>
  <si>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</si>
  <si>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</si>
  <si>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</si>
  <si>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</si>
  <si>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</si>
  <si>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</si>
  <si>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</si>
  <si>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</si>
  <si>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</si>
  <si>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</si>
  <si>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</si>
  <si>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</si>
  <si>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</si>
  <si>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</si>
  <si>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</si>
  <si>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</si>
  <si>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</si>
  <si>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</si>
  <si>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</si>
  <si>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</si>
  <si>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</si>
  <si>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</si>
  <si>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</si>
  <si>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</si>
  <si>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</si>
  <si>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</si>
  <si>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</si>
  <si>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</si>
  <si>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</si>
  <si>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</si>
  <si>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</si>
  <si>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</si>
  <si>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</si>
  <si>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</si>
  <si>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</si>
  <si>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</si>
  <si>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</si>
  <si>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</si>
  <si>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</si>
  <si>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</si>
  <si>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</si>
  <si>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</si>
  <si>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</si>
  <si>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</si>
  <si>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</si>
  <si>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</si>
  <si>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</si>
  <si>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</si>
  <si>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</si>
  <si>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</si>
  <si>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</si>
  <si>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</si>
  <si>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</si>
  <si>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</si>
  <si>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</si>
  <si>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</si>
  <si>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</si>
  <si>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</si>
  <si>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</si>
  <si>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</si>
  <si>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</si>
  <si>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</si>
  <si>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</si>
  <si>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</si>
  <si>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</si>
  <si>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</si>
  <si>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</si>
  <si>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</si>
  <si>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</si>
  <si>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</si>
  <si>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</si>
  <si>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</si>
  <si>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</si>
  <si>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</si>
  <si>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</si>
  <si>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</si>
  <si>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</si>
  <si>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</si>
  <si>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</si>
  <si>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</si>
  <si>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</si>
  <si>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</si>
  <si>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</si>
  <si>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</si>
  <si>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</si>
  <si>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</si>
  <si>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</si>
  <si>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</si>
  <si>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</si>
  <si>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</si>
  <si>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</si>
  <si>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</si>
  <si>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</si>
  <si>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</si>
  <si>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</si>
  <si>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</si>
  <si>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</si>
  <si>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</si>
  <si>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</si>
  <si>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</si>
  <si>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</si>
  <si>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</si>
  <si>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</si>
  <si>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</si>
  <si>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</si>
  <si>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</si>
  <si>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</si>
  <si>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</si>
  <si>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</si>
  <si>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</si>
  <si>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</si>
  <si>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</si>
  <si>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</si>
  <si>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</si>
  <si>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</si>
  <si>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</si>
  <si>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</si>
  <si>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</si>
  <si>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</si>
  <si>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</si>
  <si>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</si>
  <si>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</si>
  <si>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</si>
  <si>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</si>
  <si>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</si>
  <si>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</si>
  <si>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</si>
  <si>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</si>
  <si>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</si>
  <si>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</si>
  <si>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</si>
  <si>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</si>
  <si>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</si>
  <si>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</si>
  <si>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</si>
  <si>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</si>
  <si>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</si>
  <si>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</si>
  <si>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</si>
  <si>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</si>
  <si>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</si>
  <si>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</si>
  <si>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</si>
  <si>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</si>
  <si>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</si>
  <si>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</si>
  <si>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</si>
  <si>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</si>
  <si>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</si>
  <si>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</si>
  <si>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</si>
  <si>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</si>
  <si>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</si>
  <si>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</si>
  <si>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</si>
  <si>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</si>
  <si>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</si>
  <si>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</si>
  <si>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</si>
  <si>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</si>
  <si>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</si>
  <si>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</si>
  <si>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</si>
  <si>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</si>
  <si>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</si>
  <si>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</si>
  <si>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</si>
  <si>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</si>
  <si>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</si>
  <si>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</si>
  <si>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</si>
  <si>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</si>
  <si>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</si>
  <si>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</si>
  <si>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</si>
  <si>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</si>
  <si>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</si>
  <si>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</si>
  <si>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</si>
  <si>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</si>
  <si>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</si>
  <si>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</si>
  <si>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</si>
  <si>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</si>
  <si>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</si>
  <si>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</si>
  <si>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</si>
  <si>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</si>
  <si>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</si>
  <si>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</si>
  <si>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</si>
  <si>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</si>
  <si>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</si>
  <si>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</si>
  <si>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</si>
  <si>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</si>
  <si>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</si>
  <si>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</si>
  <si>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</si>
  <si>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</si>
  <si>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</si>
  <si>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</si>
  <si>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</si>
  <si>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</si>
  <si>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</si>
  <si>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</si>
  <si>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</si>
  <si>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</si>
  <si>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</si>
  <si>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</si>
  <si>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</si>
  <si>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</si>
  <si>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</si>
  <si>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</si>
  <si>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</si>
  <si>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</si>
  <si>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</si>
  <si>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</si>
  <si>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</si>
  <si>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</si>
  <si>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</si>
  <si>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</si>
  <si>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</si>
  <si>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</si>
  <si>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</si>
  <si>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</si>
  <si>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</si>
  <si>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</si>
  <si>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</si>
  <si>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</si>
  <si>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</si>
  <si>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</si>
  <si>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</si>
  <si>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</si>
  <si>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</si>
  <si>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</si>
  <si>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</si>
  <si>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</si>
  <si>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</si>
  <si>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</si>
  <si>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</si>
  <si>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</si>
  <si>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</si>
  <si>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</si>
  <si>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</si>
  <si>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</si>
  <si>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</si>
  <si>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</si>
  <si>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</si>
  <si>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</si>
  <si>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</si>
  <si>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</si>
  <si>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</si>
  <si>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</si>
  <si>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</si>
  <si>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</si>
  <si>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</si>
  <si>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</si>
  <si>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</si>
  <si>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</si>
  <si>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</si>
  <si>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</si>
  <si>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</si>
  <si>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</si>
  <si>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</si>
  <si>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</si>
  <si>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</si>
  <si>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</si>
  <si>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</si>
  <si>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</si>
  <si>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</si>
  <si>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</si>
  <si>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</si>
  <si>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</si>
  <si>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</si>
  <si>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</si>
  <si>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</si>
  <si>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</si>
  <si>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</si>
  <si>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</si>
  <si>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</si>
  <si>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</si>
  <si>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</si>
  <si>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</si>
  <si>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</si>
  <si>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</si>
  <si>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</si>
  <si>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</si>
  <si>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</si>
  <si>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</si>
  <si>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</si>
  <si>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</si>
  <si>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</si>
  <si>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</si>
  <si>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</si>
  <si>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</si>
  <si>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</si>
  <si>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</si>
  <si>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</si>
  <si>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</si>
  <si>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</si>
  <si>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</si>
  <si>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</si>
  <si>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</si>
  <si>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</si>
  <si>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</si>
  <si>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</si>
  <si>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</si>
  <si>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</si>
  <si>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</si>
  <si>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</si>
  <si>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</si>
  <si>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</si>
  <si>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</si>
  <si>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</si>
  <si>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</si>
  <si>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</si>
  <si>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</si>
  <si>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</si>
  <si>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</si>
  <si>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</si>
  <si>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</si>
  <si>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</si>
  <si>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</si>
  <si>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</si>
  <si>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</si>
  <si>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</si>
  <si>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</si>
  <si>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</si>
  <si>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</si>
  <si>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</si>
  <si>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</si>
  <si>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</si>
  <si>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</si>
  <si>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</si>
  <si>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</si>
  <si>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</si>
  <si>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</si>
  <si>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</si>
  <si>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</si>
  <si>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</si>
  <si>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</si>
  <si>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</si>
  <si>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</si>
  <si>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</si>
  <si>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</si>
  <si>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</si>
  <si>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</si>
  <si>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</si>
  <si>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</si>
  <si>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</si>
  <si>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</si>
  <si>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</si>
  <si>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</si>
  <si>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</si>
  <si>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</si>
  <si>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</si>
  <si>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</si>
  <si>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</si>
  <si>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</si>
  <si>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</si>
  <si>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</si>
  <si>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</si>
  <si>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</si>
  <si>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</si>
  <si>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</si>
  <si>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</si>
  <si>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</si>
  <si>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</si>
  <si>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</si>
  <si>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</si>
  <si>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</si>
  <si>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</si>
  <si>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</si>
  <si>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</si>
  <si>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</si>
  <si>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</si>
  <si>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</si>
  <si>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</si>
  <si>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</si>
  <si>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</si>
  <si>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</si>
  <si>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</si>
  <si>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</si>
  <si>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</si>
  <si>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</si>
  <si>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</si>
  <si>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</si>
  <si>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</si>
  <si>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</si>
  <si>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</si>
  <si>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</si>
  <si>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</si>
  <si>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</si>
  <si>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</si>
  <si>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</si>
  <si>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</si>
  <si>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</si>
  <si>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</si>
  <si>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</si>
  <si>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</si>
  <si>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</si>
  <si>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</si>
  <si>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</si>
  <si>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</si>
  <si>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</si>
  <si>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</si>
  <si>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</si>
  <si>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</si>
  <si>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</si>
  <si>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</si>
  <si>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</si>
  <si>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</si>
  <si>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</si>
  <si>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</si>
  <si>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</si>
  <si>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</si>
  <si>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</si>
  <si>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</si>
  <si>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</si>
  <si>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</si>
  <si>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</si>
  <si>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</si>
  <si>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</si>
  <si>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</si>
  <si>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</si>
  <si>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</si>
  <si>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</si>
  <si>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</si>
  <si>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</si>
  <si>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</si>
  <si>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</si>
  <si>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</si>
  <si>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</si>
  <si>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</si>
  <si>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</si>
  <si>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</si>
  <si>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</si>
  <si>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</si>
  <si>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</si>
  <si>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</si>
  <si>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</si>
  <si>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</si>
  <si>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</si>
  <si>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</si>
  <si>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</si>
  <si>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</si>
  <si>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</si>
  <si>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</si>
  <si>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</si>
  <si>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</si>
  <si>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</si>
  <si>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</si>
  <si>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</si>
  <si>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</si>
  <si>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</si>
  <si>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</si>
  <si>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</si>
  <si>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</si>
  <si>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</si>
  <si>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</si>
  <si>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</si>
  <si>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</si>
  <si>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</si>
  <si>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</si>
  <si>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</si>
  <si>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</si>
  <si>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</si>
  <si>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</si>
  <si>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</si>
  <si>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</si>
  <si>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</si>
  <si>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</si>
  <si>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</si>
  <si>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</si>
  <si>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</si>
  <si>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</si>
  <si>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</si>
  <si>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</si>
  <si>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</si>
  <si>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</si>
  <si>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</si>
  <si>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</si>
  <si>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</si>
  <si>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</si>
  <si>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</si>
  <si>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</si>
  <si>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</si>
  <si>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</si>
  <si>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</si>
  <si>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</si>
  <si>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</si>
  <si>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</si>
  <si>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</si>
  <si>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</si>
  <si>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</si>
  <si>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</si>
  <si>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</si>
  <si>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</si>
  <si>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</si>
  <si>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</si>
  <si>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</si>
  <si>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</si>
  <si>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</si>
  <si>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</si>
  <si>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</si>
  <si>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</si>
  <si>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</si>
  <si>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</si>
  <si>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</si>
  <si>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</si>
  <si>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</si>
  <si>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</si>
  <si>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</si>
  <si>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</si>
  <si>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</si>
  <si>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</si>
  <si>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</si>
  <si>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</si>
  <si>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</si>
  <si>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</si>
  <si>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</si>
  <si>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</si>
  <si>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</si>
  <si>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</si>
  <si>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</si>
  <si>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</si>
  <si>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</si>
  <si>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</si>
  <si>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</si>
  <si>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</si>
  <si>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</si>
  <si>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</si>
  <si>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</si>
  <si>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</si>
  <si>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</si>
  <si>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</si>
  <si>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</si>
  <si>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</si>
  <si>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</si>
  <si>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</si>
  <si>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</si>
  <si>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</si>
  <si>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</si>
  <si>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</si>
  <si>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</si>
  <si>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</si>
  <si>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</si>
  <si>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</si>
  <si>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</si>
  <si>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</si>
  <si>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</si>
  <si>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</si>
  <si>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</si>
  <si>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</si>
  <si>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</si>
  <si>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</si>
  <si>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</si>
  <si>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</si>
  <si>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</si>
  <si>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</si>
  <si>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</si>
  <si>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</si>
  <si>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</si>
  <si>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</si>
  <si>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</si>
  <si>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</si>
  <si>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</si>
  <si>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</si>
  <si>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</si>
  <si>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</si>
  <si>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</si>
  <si>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</si>
  <si>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</si>
  <si>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</si>
  <si>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</si>
  <si>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</si>
  <si>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</si>
  <si>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</si>
  <si>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</si>
  <si>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</si>
  <si>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</si>
  <si>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</si>
  <si>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</si>
  <si>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</si>
  <si>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</si>
  <si>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</si>
  <si>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</si>
  <si>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</si>
  <si>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</si>
  <si>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</si>
  <si>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</si>
  <si>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</si>
  <si>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</si>
  <si>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</si>
  <si>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</si>
  <si>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</si>
  <si>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</si>
  <si>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</si>
  <si>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</si>
  <si>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</si>
  <si>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</si>
  <si>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</si>
  <si>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</si>
  <si>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</si>
  <si>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</si>
  <si>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</si>
  <si>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</si>
  <si>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</si>
  <si>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</si>
  <si>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</si>
  <si>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</si>
  <si>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</si>
  <si>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</si>
  <si>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</si>
  <si>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</si>
  <si>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</si>
  <si>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</si>
  <si>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</si>
  <si>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</si>
  <si>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</si>
  <si>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</si>
  <si>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</si>
  <si>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</si>
  <si>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</si>
  <si>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</si>
  <si>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</si>
  <si>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</si>
  <si>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</si>
  <si>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</si>
  <si>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</si>
  <si>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</si>
  <si>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</si>
  <si>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</si>
  <si>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</si>
  <si>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</si>
  <si>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</si>
  <si>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</si>
  <si>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</si>
  <si>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</si>
  <si>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</si>
  <si>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</si>
  <si>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</si>
  <si>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</si>
  <si>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</si>
  <si>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</si>
  <si>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</si>
  <si>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</si>
  <si>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</si>
  <si>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</si>
  <si>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</si>
  <si>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</si>
  <si>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</si>
  <si>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</si>
  <si>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</si>
  <si>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</si>
  <si>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</si>
  <si>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</si>
  <si>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</si>
  <si>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</si>
  <si>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</si>
  <si>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</si>
  <si>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</si>
  <si>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</si>
  <si>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</si>
  <si>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</si>
  <si>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</si>
  <si>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</si>
  <si>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</si>
  <si>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</si>
  <si>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</si>
  <si>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</si>
  <si>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</si>
  <si>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</si>
  <si>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</si>
  <si>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</si>
  <si>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</si>
  <si>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</si>
  <si>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</si>
  <si>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</si>
  <si>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</si>
  <si>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</si>
  <si>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</si>
  <si>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</si>
  <si>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</si>
  <si>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</si>
  <si>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</si>
  <si>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</si>
  <si>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</si>
  <si>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</si>
  <si>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</si>
  <si>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</si>
  <si>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</si>
  <si>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</si>
  <si>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</si>
  <si>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</si>
  <si>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</si>
  <si>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</si>
  <si>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</si>
  <si>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</si>
  <si>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</si>
  <si>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</si>
  <si>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</si>
  <si>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</si>
  <si>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</si>
  <si>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</si>
  <si>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</si>
  <si>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</si>
  <si>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</si>
  <si>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</si>
  <si>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</si>
  <si>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</si>
  <si>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</si>
  <si>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</si>
  <si>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</si>
  <si>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</si>
  <si>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</si>
  <si>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</si>
  <si>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</si>
  <si>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</si>
  <si>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</si>
  <si>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</si>
  <si>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</si>
  <si>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</si>
  <si>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</si>
  <si>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</si>
  <si>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</si>
  <si>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</si>
  <si>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</si>
  <si>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</si>
  <si>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</si>
  <si>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</si>
  <si>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</si>
  <si>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</si>
  <si>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</si>
  <si>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</si>
  <si>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</si>
  <si>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</si>
  <si>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</si>
  <si>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</si>
  <si>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</si>
  <si>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</si>
  <si>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</si>
  <si>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</si>
  <si>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</si>
  <si>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</si>
  <si>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</si>
  <si>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</si>
  <si>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</si>
  <si>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</si>
  <si>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</si>
  <si>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</si>
  <si>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</si>
  <si>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</si>
  <si>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</si>
  <si>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</si>
  <si>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</si>
  <si>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</si>
  <si>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</si>
  <si>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</si>
  <si>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</si>
  <si>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</si>
  <si>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</si>
  <si>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</si>
  <si>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</si>
  <si>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</si>
  <si>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</si>
  <si>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</si>
  <si>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</si>
  <si>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</si>
  <si>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</si>
  <si>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</si>
  <si>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</si>
  <si>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</si>
  <si>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</si>
  <si>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</si>
  <si>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</si>
  <si>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</si>
  <si>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</si>
  <si>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</si>
  <si>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</si>
  <si>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</si>
  <si>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</si>
  <si>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</si>
  <si>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</si>
  <si>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</si>
  <si>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</si>
  <si>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</si>
  <si>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</si>
  <si>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</si>
  <si>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</si>
  <si>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</si>
  <si>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</si>
  <si>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</si>
  <si>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</si>
  <si>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</si>
  <si>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</si>
  <si>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</si>
  <si>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</si>
  <si>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</si>
  <si>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</si>
  <si>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</si>
  <si>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</si>
  <si>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</si>
  <si>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</si>
  <si>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</si>
  <si>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</si>
  <si>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</si>
  <si>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</si>
  <si>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</si>
  <si>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</si>
  <si>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</si>
  <si>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</si>
  <si>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</si>
  <si>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</si>
  <si>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</si>
  <si>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</si>
  <si>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</si>
  <si>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</si>
  <si>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</si>
  <si>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</si>
  <si>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</si>
  <si>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</si>
  <si>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</si>
  <si>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</si>
  <si>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</si>
  <si>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</si>
  <si>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</si>
  <si>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</si>
  <si>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</si>
  <si>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</si>
  <si>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</si>
  <si>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</si>
  <si>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</si>
  <si>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</si>
  <si>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</si>
  <si>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</si>
  <si>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</si>
  <si>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</si>
  <si>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</si>
  <si>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</si>
  <si>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</si>
  <si>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</si>
  <si>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</si>
  <si>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</si>
  <si>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</si>
  <si>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</si>
  <si>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</si>
  <si>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</si>
  <si>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</si>
  <si>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</si>
  <si>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</si>
  <si>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</si>
  <si>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</si>
  <si>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</si>
  <si>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</si>
  <si>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</si>
  <si>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</si>
  <si>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</si>
  <si>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</si>
  <si>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</si>
  <si>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</si>
  <si>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</si>
  <si>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</si>
  <si>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</si>
  <si>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</si>
  <si>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</si>
  <si>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</si>
  <si>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</si>
  <si>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</si>
  <si>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</si>
  <si>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</si>
  <si>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</si>
  <si>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</si>
  <si>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</si>
  <si>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</si>
  <si>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</si>
  <si>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</si>
  <si>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</si>
  <si>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</si>
  <si>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</si>
  <si>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</si>
  <si>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</si>
  <si>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</si>
  <si>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</si>
  <si>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</si>
  <si>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</si>
  <si>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</si>
  <si>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</si>
  <si>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</si>
  <si>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</si>
  <si>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</si>
  <si>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</si>
  <si>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</si>
  <si>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</si>
  <si>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</si>
  <si>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</si>
  <si>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</si>
  <si>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</si>
  <si>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</si>
  <si>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</si>
  <si>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</si>
  <si>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</si>
  <si>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</si>
  <si>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</si>
  <si>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</si>
  <si>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</si>
  <si>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</si>
  <si>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</si>
  <si>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</si>
  <si>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</si>
  <si>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</si>
  <si>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</si>
  <si>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</si>
  <si>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</si>
  <si>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</si>
  <si>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</si>
  <si>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</si>
  <si>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</si>
  <si>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</si>
  <si>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</si>
  <si>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</si>
  <si>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</si>
  <si>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</si>
  <si>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</si>
  <si>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</si>
  <si>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</si>
  <si>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</si>
  <si>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</si>
  <si>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</si>
  <si>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</si>
  <si>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</si>
  <si>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</si>
  <si>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</si>
  <si>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</si>
  <si>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</si>
  <si>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</si>
  <si>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</si>
  <si>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</si>
  <si>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</si>
  <si>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</si>
  <si>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</si>
  <si>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</si>
  <si>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</si>
  <si>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</si>
  <si>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</si>
  <si>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</si>
  <si>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</si>
  <si>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</si>
  <si>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</si>
  <si>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</si>
  <si>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</si>
  <si>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</si>
  <si>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</si>
  <si>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</si>
  <si>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</si>
  <si>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</si>
  <si>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</si>
  <si>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</si>
  <si>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</si>
  <si>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</si>
  <si>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</si>
  <si>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</si>
  <si>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</si>
  <si>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</si>
  <si>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</si>
  <si>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</si>
  <si>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</si>
  <si>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</si>
  <si>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</si>
  <si>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</si>
  <si>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</si>
  <si>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</si>
  <si>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</si>
  <si>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</si>
  <si>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</si>
  <si>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</si>
  <si>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</si>
  <si>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</si>
  <si>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</si>
  <si>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</si>
  <si>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</si>
  <si>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</si>
  <si>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</si>
  <si>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</si>
  <si>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</si>
  <si>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</si>
  <si>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</si>
  <si>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</si>
  <si>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</si>
  <si>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</si>
  <si>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</si>
  <si>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</si>
  <si>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</si>
  <si>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</si>
  <si>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</si>
  <si>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</si>
  <si>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</si>
  <si>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</si>
  <si>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</si>
  <si>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</si>
  <si>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</si>
  <si>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</si>
  <si>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</si>
  <si>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</si>
  <si>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</si>
  <si>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</si>
  <si>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</si>
  <si>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</si>
  <si>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</si>
  <si>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</si>
  <si>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</si>
  <si>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</si>
  <si>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</si>
  <si>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</si>
  <si>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</si>
  <si>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</si>
  <si>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</si>
  <si>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</si>
  <si>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</si>
  <si>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</si>
  <si>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</si>
  <si>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</si>
  <si>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</si>
  <si>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</si>
  <si>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</si>
  <si>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</si>
  <si>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</si>
  <si>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</si>
  <si>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</si>
  <si>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</si>
  <si>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</si>
  <si>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</si>
  <si>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</si>
  <si>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</si>
  <si>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</si>
  <si>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</si>
  <si>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</si>
  <si>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</si>
  <si>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</si>
  <si>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</si>
  <si>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</si>
  <si>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</si>
  <si>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</si>
  <si>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</si>
  <si>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</si>
  <si>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</si>
  <si>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</si>
  <si>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</si>
  <si>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</si>
  <si>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</si>
  <si>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</si>
  <si>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</si>
  <si>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</si>
  <si>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</si>
  <si>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</si>
  <si>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</si>
  <si>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</si>
  <si>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</si>
  <si>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</si>
  <si>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</si>
  <si>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</si>
  <si>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</si>
  <si>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</si>
  <si>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</si>
  <si>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</si>
  <si>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</si>
  <si>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</si>
  <si>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</si>
  <si>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</si>
  <si>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</si>
  <si>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</si>
  <si>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</si>
  <si>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</si>
  <si>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</si>
  <si>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</si>
  <si>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</si>
  <si>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</si>
  <si>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</si>
  <si>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</si>
  <si>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</si>
  <si>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</si>
  <si>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</si>
  <si>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</si>
  <si>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</si>
  <si>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</si>
  <si>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</si>
  <si>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</si>
  <si>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</si>
  <si>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</si>
  <si>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</si>
  <si>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</si>
  <si>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</si>
  <si>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</si>
  <si>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</si>
  <si>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</si>
  <si>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</si>
  <si>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</si>
  <si>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</si>
  <si>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</si>
  <si>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</si>
  <si>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</si>
  <si>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</si>
  <si>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</si>
  <si>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</si>
  <si>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</si>
  <si>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</si>
  <si>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</si>
  <si>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</si>
  <si>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</si>
  <si>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</si>
  <si>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</si>
  <si>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</si>
  <si>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</si>
  <si>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</si>
  <si>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</si>
  <si>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</si>
  <si>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</si>
  <si>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</si>
  <si>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</si>
  <si>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</si>
  <si>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</si>
  <si>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</si>
  <si>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</si>
  <si>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</si>
  <si>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</si>
  <si>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</si>
  <si>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</si>
  <si>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</si>
  <si>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</si>
  <si>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</si>
  <si>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</si>
  <si>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</si>
  <si>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</si>
  <si>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</si>
  <si>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</si>
  <si>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</si>
  <si>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</si>
  <si>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</si>
  <si>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</si>
  <si>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</si>
  <si>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</si>
  <si>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</si>
  <si>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</si>
  <si>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</si>
  <si>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</si>
  <si>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</si>
  <si>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</si>
  <si>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</si>
  <si>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</si>
  <si>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</si>
  <si>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</si>
  <si>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</si>
  <si>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</si>
  <si>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</si>
  <si>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</si>
  <si>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</si>
  <si>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</si>
  <si>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</si>
  <si>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</si>
  <si>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</si>
  <si>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</si>
  <si>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</si>
  <si>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</si>
  <si>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</si>
  <si>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</si>
  <si>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</si>
  <si>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</si>
  <si>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</si>
  <si>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</si>
  <si>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</si>
  <si>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</si>
  <si>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</si>
  <si>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</si>
  <si>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</si>
  <si>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</si>
  <si>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</si>
  <si>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</si>
  <si>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</si>
  <si>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</si>
  <si>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</si>
  <si>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</si>
  <si>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</si>
  <si>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</si>
  <si>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</si>
  <si>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</si>
  <si>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</si>
  <si>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</si>
  <si>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</si>
  <si>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</si>
  <si>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</si>
  <si>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</si>
  <si>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</si>
  <si>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</si>
  <si>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</si>
  <si>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</si>
  <si>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</si>
  <si>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</si>
  <si>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</si>
  <si>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</si>
  <si>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</si>
  <si>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</si>
  <si>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</si>
  <si>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</si>
  <si>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</si>
  <si>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</si>
  <si>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</si>
  <si>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</si>
  <si>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</si>
  <si>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</si>
  <si>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</si>
  <si>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</si>
  <si>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</si>
  <si>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</si>
  <si>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</si>
  <si>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</si>
  <si>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</si>
  <si>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</si>
  <si>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</si>
  <si>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</si>
  <si>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</si>
  <si>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</si>
  <si>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</si>
  <si>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</si>
  <si>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</si>
  <si>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</si>
  <si>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</si>
  <si>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</si>
  <si>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</si>
  <si>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</si>
  <si>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</si>
  <si>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</si>
  <si>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</si>
  <si>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</si>
  <si>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</si>
  <si>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</si>
  <si>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</si>
  <si>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</si>
  <si>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</si>
  <si>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</si>
  <si>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</si>
  <si>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</si>
  <si>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</si>
  <si>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</si>
  <si>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</si>
  <si>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</si>
  <si>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</si>
  <si>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</si>
  <si>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</si>
  <si>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</si>
  <si>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</si>
  <si>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</si>
  <si>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</si>
  <si>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</si>
  <si>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</si>
  <si>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</si>
  <si>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</si>
  <si>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</si>
  <si>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</si>
  <si>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</si>
  <si>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</si>
  <si>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</si>
  <si>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</si>
  <si>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</si>
  <si>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</si>
  <si>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</si>
  <si>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</si>
  <si>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</si>
  <si>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</si>
  <si>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</si>
  <si>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</si>
  <si>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</si>
  <si>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</si>
  <si>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</si>
  <si>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</si>
  <si>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</si>
  <si>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</si>
  <si>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</si>
  <si>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</si>
  <si>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</si>
  <si>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</si>
  <si>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</si>
  <si>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</si>
  <si>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</si>
  <si>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</si>
  <si>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</si>
  <si>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</si>
  <si>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</si>
  <si>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</si>
  <si>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</si>
  <si>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</si>
  <si>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</si>
  <si>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</si>
  <si>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</si>
  <si>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</si>
  <si>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</si>
  <si>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</si>
  <si>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</si>
  <si>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</si>
  <si>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</si>
  <si>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</si>
  <si>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</si>
  <si>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</si>
  <si>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</si>
  <si>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</si>
  <si>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</si>
  <si>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</si>
  <si>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</si>
  <si>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</si>
  <si>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</si>
  <si>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</si>
  <si>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</si>
  <si>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</si>
  <si>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</si>
  <si>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</si>
  <si>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</si>
  <si>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</si>
  <si>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</si>
  <si>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</si>
  <si>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</si>
  <si>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</si>
  <si>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</si>
  <si>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</si>
  <si>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</si>
  <si>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</si>
  <si>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</si>
  <si>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</si>
  <si>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</si>
  <si>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</si>
  <si>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</si>
  <si>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</si>
  <si>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</si>
  <si>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</si>
  <si>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</si>
  <si>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</si>
  <si>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</si>
  <si>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</si>
  <si>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</si>
  <si>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</si>
  <si>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</si>
  <si>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</si>
  <si>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</si>
  <si>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</si>
  <si>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</si>
  <si>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</si>
  <si>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</si>
  <si>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</si>
  <si>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</si>
  <si>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</si>
  <si>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</si>
  <si>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</si>
  <si>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</si>
  <si>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</si>
  <si>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</si>
  <si>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</si>
  <si>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</si>
  <si>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</si>
  <si>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</si>
  <si>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</si>
  <si>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</si>
  <si>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</si>
  <si>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</si>
  <si>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</si>
  <si>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</si>
  <si>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</si>
  <si>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</si>
  <si>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</si>
  <si>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</si>
  <si>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</si>
  <si>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</si>
  <si>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</si>
  <si>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</si>
  <si>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</si>
  <si>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</si>
  <si>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</si>
  <si>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</si>
  <si>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</si>
  <si>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</si>
  <si>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</si>
  <si>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</si>
  <si>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</si>
  <si>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</si>
  <si>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</si>
  <si>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</si>
  <si>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</si>
  <si>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</si>
  <si>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</si>
  <si>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</si>
  <si>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</si>
  <si>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</si>
  <si>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</si>
  <si>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</si>
  <si>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</si>
  <si>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</si>
  <si>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</si>
  <si>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</si>
  <si>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</si>
  <si>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</si>
  <si>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</si>
  <si>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</si>
  <si>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</si>
  <si>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</si>
  <si>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</si>
  <si>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</si>
  <si>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</si>
  <si>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</si>
  <si>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</si>
  <si>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</si>
  <si>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</si>
  <si>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</si>
  <si>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</si>
  <si>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</si>
  <si>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</si>
  <si>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</si>
  <si>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</si>
  <si>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</si>
  <si>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</si>
  <si>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</si>
  <si>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</si>
  <si>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</si>
  <si>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</si>
  <si>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</si>
  <si>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</si>
  <si>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</si>
  <si>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</si>
  <si>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</si>
  <si>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</si>
  <si>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</si>
  <si>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</si>
  <si>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</si>
  <si>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</si>
  <si>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</si>
  <si>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</si>
  <si>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</si>
  <si>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</si>
  <si>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</si>
  <si>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</si>
  <si>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</si>
  <si>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</si>
  <si>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</si>
  <si>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</si>
  <si>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</si>
  <si>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</si>
  <si>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</si>
  <si>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</si>
  <si>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</si>
  <si>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</si>
  <si>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</si>
  <si>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</si>
  <si>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</si>
  <si>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</si>
  <si>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</si>
  <si>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</si>
  <si>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</si>
  <si>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</si>
  <si>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</si>
  <si>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</si>
  <si>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</si>
  <si>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</si>
  <si>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</si>
  <si>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</si>
  <si>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</si>
  <si>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</si>
  <si>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</si>
  <si>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</si>
  <si>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</si>
  <si>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</si>
  <si>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</si>
  <si>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</si>
  <si>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</si>
  <si>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</si>
  <si>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</si>
  <si>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</si>
  <si>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</si>
  <si>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</si>
  <si>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</si>
  <si>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</si>
  <si>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</si>
  <si>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</si>
  <si>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</si>
  <si>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</si>
  <si>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</si>
  <si>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</si>
  <si>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</si>
  <si>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</si>
  <si>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</si>
  <si>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</si>
  <si>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</si>
  <si>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</si>
  <si>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</si>
  <si>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</si>
  <si>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</si>
  <si>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</si>
  <si>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</si>
  <si>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</si>
  <si>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</si>
  <si>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</si>
  <si>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</si>
  <si>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</si>
  <si>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</si>
  <si>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</si>
  <si>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</si>
  <si>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</si>
  <si>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</si>
  <si>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</si>
  <si>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</si>
  <si>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</si>
  <si>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</si>
  <si>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</si>
  <si>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</si>
  <si>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</si>
  <si>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</si>
  <si>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</si>
  <si>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</si>
  <si>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</si>
  <si>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</si>
  <si>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</si>
  <si>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</si>
  <si>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</si>
  <si>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</si>
  <si>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</si>
  <si>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</si>
  <si>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</si>
  <si>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</si>
  <si>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</si>
  <si>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</si>
  <si>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</si>
  <si>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</si>
  <si>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</si>
  <si>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</si>
  <si>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</si>
  <si>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</si>
  <si>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</si>
  <si>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</si>
  <si>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</si>
  <si>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</si>
  <si>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</si>
  <si>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</si>
  <si>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</si>
  <si>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</si>
  <si>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</si>
  <si>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</si>
  <si>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</si>
  <si>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</si>
  <si>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</si>
  <si>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</si>
  <si>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</si>
  <si>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</si>
  <si>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</si>
  <si>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</si>
  <si>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</si>
  <si>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</si>
  <si>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</si>
  <si>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</si>
  <si>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</si>
  <si>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</si>
  <si>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</si>
  <si>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</si>
  <si>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</si>
  <si>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</si>
  <si>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</si>
  <si>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</si>
  <si>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</si>
  <si>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</si>
  <si>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</si>
  <si>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</si>
  <si>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</si>
  <si>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</si>
  <si>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</si>
  <si>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</si>
  <si>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</si>
  <si>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</si>
  <si>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</si>
  <si>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</si>
  <si>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</si>
  <si>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</si>
  <si>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</si>
  <si>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</si>
  <si>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</si>
  <si>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</si>
  <si>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</si>
  <si>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</si>
  <si>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</si>
  <si>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</si>
  <si>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</si>
  <si>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</si>
  <si>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</si>
  <si>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</si>
  <si>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</si>
  <si>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</si>
  <si>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</si>
  <si>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</si>
  <si>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</si>
  <si>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</si>
  <si>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</si>
  <si>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</si>
  <si>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</si>
  <si>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</si>
  <si>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</si>
  <si>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</si>
  <si>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</si>
  <si>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</si>
  <si>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</si>
  <si>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</si>
  <si>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</si>
  <si>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</si>
  <si>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</si>
  <si>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</si>
  <si>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</si>
  <si>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</si>
  <si>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</si>
  <si>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</si>
  <si>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</si>
  <si>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</si>
  <si>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</si>
  <si>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</si>
  <si>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</si>
  <si>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</si>
  <si>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</si>
  <si>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</si>
  <si>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</si>
  <si>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</si>
  <si>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</si>
  <si>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</si>
  <si>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</si>
  <si>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</si>
  <si>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</si>
  <si>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</si>
  <si>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</si>
  <si>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</si>
  <si>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</si>
  <si>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</si>
  <si>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</si>
  <si>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</si>
  <si>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</si>
  <si>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</si>
  <si>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</si>
  <si>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</si>
  <si>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</si>
  <si>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</si>
  <si>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</si>
  <si>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</si>
  <si>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</si>
  <si>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</si>
  <si>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</si>
  <si>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</si>
  <si>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</si>
  <si>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</si>
  <si>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</si>
  <si>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</si>
  <si>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</si>
  <si>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</si>
  <si>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</si>
  <si>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</si>
  <si>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</si>
  <si>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</si>
  <si>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</si>
  <si>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</si>
  <si>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</si>
  <si>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</si>
  <si>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</si>
  <si>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</si>
  <si>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</si>
  <si>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</si>
  <si>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</si>
  <si>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</si>
  <si>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</si>
  <si>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</si>
  <si>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</si>
  <si>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</si>
  <si>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</si>
  <si>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</si>
  <si>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</si>
  <si>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</si>
  <si>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</si>
  <si>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</si>
  <si>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</si>
  <si>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</si>
  <si>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</si>
  <si>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</si>
  <si>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</si>
  <si>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</si>
  <si>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</si>
  <si>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</si>
  <si>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</si>
  <si>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</si>
  <si>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</si>
  <si>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</si>
  <si>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</si>
  <si>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</si>
  <si>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</si>
  <si>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</si>
  <si>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</si>
  <si>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</si>
  <si>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</si>
  <si>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</si>
  <si>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</si>
  <si>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</si>
  <si>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</si>
  <si>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</si>
  <si>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</si>
  <si>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</si>
  <si>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</si>
  <si>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</si>
  <si>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</si>
  <si>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</si>
  <si>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</si>
  <si>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</si>
  <si>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</si>
  <si>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</si>
  <si>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</si>
  <si>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</si>
  <si>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</si>
  <si>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</si>
  <si>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</si>
  <si>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</si>
  <si>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</si>
  <si>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</si>
  <si>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</si>
  <si>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</si>
  <si>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</si>
  <si>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</si>
  <si>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</si>
  <si>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</si>
  <si>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</si>
  <si>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</si>
  <si>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</si>
  <si>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</si>
  <si>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</si>
  <si>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</si>
  <si>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</si>
  <si>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</si>
  <si>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</si>
  <si>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</si>
  <si>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</si>
  <si>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</si>
  <si>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</si>
  <si>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</si>
  <si>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</si>
  <si>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</si>
  <si>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</si>
  <si>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</si>
  <si>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</si>
  <si>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</si>
  <si>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</si>
  <si>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</si>
  <si>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</si>
  <si>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</si>
  <si>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</si>
  <si>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</si>
  <si>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</si>
  <si>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</si>
  <si>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</si>
  <si>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</si>
  <si>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</si>
  <si>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</si>
  <si>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</si>
  <si>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</si>
  <si>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</si>
  <si>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</si>
  <si>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</si>
  <si>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</si>
  <si>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</si>
  <si>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</si>
  <si>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</si>
  <si>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</si>
  <si>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</si>
  <si>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</si>
  <si>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</si>
  <si>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</si>
  <si>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</si>
  <si>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</si>
  <si>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</si>
  <si>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</si>
  <si>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</si>
  <si>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</si>
  <si>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</si>
  <si>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</si>
  <si>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</si>
  <si>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</si>
  <si>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</si>
  <si>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</si>
  <si>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</si>
  <si>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</si>
  <si>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</si>
  <si>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</si>
  <si>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</si>
  <si>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</si>
  <si>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</si>
  <si>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</si>
  <si>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</si>
  <si>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</si>
  <si>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</si>
  <si>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</si>
  <si>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</si>
  <si>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</si>
  <si>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</si>
  <si>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</si>
  <si>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</si>
  <si>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</si>
  <si>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</si>
  <si>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</si>
  <si>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</si>
  <si>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</si>
  <si>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</si>
  <si>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</si>
  <si>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</si>
  <si>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</si>
  <si>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</si>
  <si>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</si>
  <si>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</si>
  <si>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</si>
  <si>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</si>
  <si>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</si>
  <si>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</si>
  <si>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</si>
  <si>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</si>
  <si>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</si>
  <si>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</si>
  <si>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</si>
  <si>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</si>
  <si>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</si>
  <si>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</si>
  <si>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</si>
  <si>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</si>
  <si>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</si>
  <si>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</si>
  <si>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</si>
  <si>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</si>
  <si>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</si>
  <si>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</si>
  <si>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</si>
  <si>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</si>
  <si>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</si>
  <si>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</si>
  <si>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</si>
  <si>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</si>
  <si>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</si>
  <si>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</si>
  <si>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</si>
  <si>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</si>
  <si>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</si>
  <si>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</si>
  <si>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</si>
  <si>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</si>
  <si>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</si>
  <si>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</si>
  <si>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</si>
  <si>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</si>
  <si>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</si>
  <si>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</si>
  <si>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</si>
  <si>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</si>
  <si>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</si>
  <si>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</si>
  <si>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</si>
  <si>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</si>
  <si>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</si>
  <si>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</si>
  <si>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</si>
  <si>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</si>
  <si>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</si>
  <si>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</si>
  <si>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</si>
  <si>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</si>
  <si>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</si>
  <si>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</si>
  <si>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</si>
  <si>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</si>
  <si>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</si>
  <si>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</si>
  <si>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</si>
  <si>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</si>
  <si>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</si>
  <si>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</si>
  <si>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</si>
  <si>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</si>
  <si>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</si>
  <si>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</si>
  <si>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</si>
  <si>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</si>
  <si>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</si>
  <si>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</si>
  <si>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</si>
  <si>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</si>
  <si>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</si>
  <si>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</si>
  <si>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</si>
  <si>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</si>
  <si>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</si>
  <si>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</si>
  <si>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</si>
  <si>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</si>
  <si>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</si>
  <si>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</si>
  <si>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</si>
  <si>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</si>
  <si>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</si>
  <si>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</si>
  <si>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</si>
  <si>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</si>
  <si>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</si>
  <si>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</si>
  <si>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</si>
  <si>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</si>
  <si>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</si>
  <si>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</si>
  <si>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</si>
  <si>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</si>
  <si>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</si>
  <si>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</si>
  <si>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</si>
  <si>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</si>
  <si>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</si>
  <si>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</si>
  <si>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</si>
  <si>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</si>
  <si>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</si>
  <si>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</si>
  <si>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</si>
  <si>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</si>
  <si>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</si>
  <si>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</si>
  <si>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</si>
  <si>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</si>
  <si>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</si>
  <si>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</si>
  <si>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</si>
  <si>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</si>
  <si>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</si>
  <si>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</si>
  <si>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</si>
  <si>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</si>
  <si>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</si>
  <si>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</si>
  <si>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</si>
  <si>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</si>
  <si>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</si>
  <si>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</si>
  <si>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</si>
  <si>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</si>
  <si>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</si>
  <si>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</si>
  <si>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</si>
  <si>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</si>
  <si>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</si>
  <si>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</si>
  <si>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</si>
  <si>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</si>
  <si>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</si>
  <si>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</si>
  <si>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</si>
  <si>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</si>
  <si>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</si>
  <si>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</si>
  <si>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</si>
  <si>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</si>
  <si>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</si>
  <si>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</si>
  <si>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</si>
  <si>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</si>
  <si>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</si>
  <si>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</si>
  <si>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</si>
  <si>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</si>
  <si>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</si>
  <si>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</si>
  <si>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</si>
  <si>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</si>
  <si>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</si>
  <si>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</si>
  <si>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</si>
  <si>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</si>
  <si>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</si>
  <si>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</si>
  <si>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</si>
  <si>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</si>
  <si>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</si>
  <si>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</si>
  <si>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</si>
  <si>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</si>
  <si>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</si>
  <si>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</si>
  <si>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</si>
  <si>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</si>
  <si>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</si>
  <si>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</si>
  <si>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</si>
  <si>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</si>
  <si>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</si>
  <si>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</si>
  <si>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</si>
  <si>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</si>
  <si>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</si>
  <si>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</si>
  <si>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</si>
  <si>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</si>
  <si>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</si>
  <si>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</si>
  <si>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</si>
  <si>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</si>
  <si>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</si>
  <si>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</si>
  <si>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</si>
  <si>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</si>
  <si>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</si>
  <si>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</si>
  <si>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</si>
  <si>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</si>
  <si>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</si>
  <si>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</si>
  <si>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</si>
  <si>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</si>
  <si>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</si>
  <si>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</si>
  <si>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</si>
  <si>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</si>
  <si>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</si>
  <si>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</si>
  <si>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</si>
  <si>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</si>
  <si>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</si>
  <si>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</si>
  <si>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</si>
  <si>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</si>
  <si>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</si>
  <si>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</si>
  <si>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</si>
  <si>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</si>
  <si>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</si>
  <si>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</si>
  <si>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</si>
  <si>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</si>
  <si>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</si>
  <si>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</si>
  <si>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</si>
  <si>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</si>
  <si>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</si>
  <si>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</si>
  <si>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</si>
  <si>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</si>
  <si>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</si>
  <si>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</si>
  <si>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</si>
  <si>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</si>
  <si>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</si>
  <si>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</si>
  <si>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</si>
  <si>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</si>
  <si>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</si>
  <si>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</si>
  <si>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</si>
  <si>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</si>
  <si>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</si>
  <si>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</si>
  <si>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</si>
  <si>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</si>
  <si>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</si>
  <si>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</si>
  <si>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</si>
  <si>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</si>
  <si>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</si>
  <si>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</si>
  <si>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</si>
  <si>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</si>
  <si>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</si>
  <si>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</si>
  <si>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</si>
  <si>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</si>
  <si>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</si>
  <si>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</si>
  <si>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</si>
  <si>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</si>
  <si>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</si>
  <si>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</si>
  <si>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</si>
  <si>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</si>
  <si>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</si>
  <si>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</si>
  <si>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</si>
  <si>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</si>
  <si>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</si>
  <si>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</si>
  <si>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</si>
  <si>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</si>
  <si>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</si>
  <si>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</si>
  <si>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</si>
  <si>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</si>
  <si>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</si>
  <si>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</si>
  <si>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</si>
  <si>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</si>
  <si>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</si>
  <si>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</si>
  <si>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</si>
  <si>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</si>
  <si>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</si>
  <si>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</si>
  <si>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</si>
  <si>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</si>
  <si>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</si>
  <si>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</si>
  <si>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</si>
  <si>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</si>
  <si>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</si>
  <si>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</si>
  <si>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</si>
  <si>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</si>
  <si>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</si>
  <si>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</si>
  <si>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</si>
  <si>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</si>
  <si>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</si>
  <si>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</si>
  <si>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</si>
  <si>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</si>
  <si>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</si>
  <si>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</si>
  <si>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</si>
  <si>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</si>
  <si>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</si>
  <si>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</si>
  <si>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</si>
  <si>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</si>
  <si>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</si>
  <si>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</si>
  <si>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</si>
  <si>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</si>
  <si>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</si>
  <si>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</si>
  <si>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</si>
  <si>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</si>
  <si>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</si>
  <si>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</si>
  <si>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</si>
  <si>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</si>
  <si>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</si>
  <si>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</si>
  <si>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</si>
  <si>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</si>
  <si>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</si>
  <si>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</si>
  <si>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</si>
  <si>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</si>
  <si>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</si>
  <si>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</si>
  <si>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</si>
  <si>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</si>
  <si>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</si>
  <si>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</si>
  <si>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</si>
  <si>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</si>
  <si>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</si>
  <si>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</si>
  <si>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</si>
  <si>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</si>
  <si>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</si>
  <si>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</si>
  <si>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</si>
  <si>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</si>
  <si>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</si>
  <si>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</si>
  <si>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</si>
  <si>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</si>
  <si>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</si>
  <si>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</si>
  <si>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</si>
  <si>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</si>
  <si>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</si>
  <si>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</si>
  <si>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</si>
  <si>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</si>
  <si>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</si>
  <si>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</si>
  <si>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</si>
  <si>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</si>
  <si>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</si>
  <si>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</si>
  <si>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</si>
  <si>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</si>
  <si>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</si>
  <si>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</si>
  <si>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</si>
  <si>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</si>
  <si>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</si>
  <si>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</si>
  <si>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</si>
  <si>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</si>
  <si>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</si>
  <si>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</si>
  <si>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</si>
  <si>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</si>
  <si>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</si>
  <si>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</si>
  <si>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</si>
  <si>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</si>
  <si>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</si>
  <si>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</si>
  <si>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</si>
  <si>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</si>
  <si>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</si>
  <si>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</si>
  <si>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</si>
  <si>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</si>
  <si>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</si>
  <si>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</si>
  <si>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</si>
  <si>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</si>
  <si>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</si>
  <si>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</si>
  <si>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</si>
  <si>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</si>
  <si>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</si>
  <si>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</si>
  <si>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</si>
  <si>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</si>
  <si>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</si>
  <si>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</si>
  <si>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</si>
  <si>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</si>
  <si>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</si>
  <si>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</si>
  <si>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</si>
  <si>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</si>
  <si>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</si>
  <si>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</si>
  <si>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</si>
  <si>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</si>
  <si>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</si>
  <si>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</si>
  <si>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</si>
  <si>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</si>
  <si>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</si>
  <si>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</si>
  <si>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</si>
  <si>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</si>
  <si>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</si>
  <si>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</si>
  <si>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</si>
  <si>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</si>
  <si>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</si>
  <si>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</si>
  <si>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</si>
  <si>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</si>
  <si>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</si>
  <si>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</si>
  <si>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</si>
  <si>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</si>
  <si>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</si>
  <si>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</si>
  <si>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</si>
  <si>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</si>
  <si>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</si>
  <si>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</si>
  <si>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</si>
  <si>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</si>
  <si>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</si>
  <si>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</si>
  <si>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</si>
  <si>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</si>
  <si>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</si>
  <si>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</si>
  <si>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</si>
  <si>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</si>
  <si>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</si>
  <si>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</si>
  <si>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</si>
  <si>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</si>
  <si>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</si>
  <si>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</si>
  <si>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</si>
  <si>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</si>
  <si>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</si>
  <si>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</si>
  <si>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</si>
  <si>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</si>
  <si>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</si>
  <si>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</si>
  <si>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</si>
  <si>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</si>
  <si>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</si>
  <si>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</si>
  <si>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</si>
  <si>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</si>
  <si>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</si>
  <si>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</si>
  <si>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</si>
  <si>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</si>
  <si>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</si>
  <si>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</si>
  <si>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</si>
  <si>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</si>
  <si>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</si>
  <si>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</si>
  <si>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</si>
  <si>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</si>
  <si>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</si>
  <si>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</si>
  <si>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</si>
  <si>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</si>
  <si>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</si>
  <si>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</si>
  <si>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</si>
  <si>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</si>
  <si>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</si>
  <si>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</si>
  <si>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</si>
  <si>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</si>
  <si>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</si>
  <si>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</si>
  <si>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</si>
  <si>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</si>
  <si>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</si>
  <si>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</si>
  <si>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</si>
  <si>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</si>
  <si>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</si>
  <si>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</si>
  <si>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</si>
  <si>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</si>
  <si>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</si>
  <si>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</si>
  <si>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</si>
  <si>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</si>
  <si>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</si>
  <si>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</si>
  <si>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</si>
  <si>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</si>
  <si>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</si>
  <si>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</si>
  <si>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</si>
  <si>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</si>
  <si>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</si>
  <si>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</si>
  <si>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</si>
  <si>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</si>
  <si>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</si>
  <si>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</si>
  <si>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</si>
  <si>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</si>
  <si>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</si>
  <si>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</si>
  <si>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</si>
  <si>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</si>
  <si>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</si>
  <si>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</si>
  <si>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</si>
  <si>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</si>
  <si>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</si>
  <si>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</si>
  <si>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</si>
  <si>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</si>
  <si>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</si>
  <si>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</si>
  <si>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</si>
  <si>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</si>
  <si>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</si>
  <si>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</si>
  <si>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</si>
  <si>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</si>
  <si>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</si>
  <si>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</si>
  <si>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</si>
  <si>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</si>
  <si>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</si>
  <si>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</si>
  <si>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</si>
  <si>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</si>
  <si>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</si>
  <si>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</si>
  <si>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</si>
  <si>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</si>
  <si>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</si>
  <si>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</si>
  <si>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</si>
  <si>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</si>
  <si>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</si>
  <si>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</si>
  <si>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</si>
  <si>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</si>
  <si>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</si>
  <si>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</si>
  <si>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</si>
  <si>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</si>
  <si>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</si>
  <si>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</si>
  <si>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</si>
  <si>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</si>
  <si>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</si>
  <si>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</si>
  <si>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</si>
  <si>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</si>
  <si>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</si>
  <si>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</si>
  <si>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</si>
  <si>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</si>
  <si>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</si>
  <si>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</si>
  <si>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</si>
  <si>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</si>
  <si>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</si>
  <si>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</si>
  <si>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</si>
  <si>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</si>
  <si>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</si>
  <si>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</si>
  <si>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</si>
  <si>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</si>
  <si>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</si>
  <si>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</si>
  <si>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</si>
  <si>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</si>
  <si>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</si>
  <si>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</si>
  <si>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</si>
  <si>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</si>
  <si>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</si>
  <si>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</si>
  <si>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</si>
  <si>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</si>
  <si>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</si>
  <si>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</si>
  <si>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</si>
  <si>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</si>
  <si>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</si>
  <si>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</si>
  <si>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</si>
  <si>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</si>
  <si>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</si>
  <si>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</si>
  <si>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</si>
  <si>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</si>
  <si>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</si>
  <si>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</si>
  <si>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</si>
  <si>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</si>
  <si>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</si>
  <si>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</si>
  <si>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</si>
  <si>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</si>
  <si>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</si>
  <si>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</si>
  <si>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</si>
  <si>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</si>
  <si>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</si>
  <si>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</si>
  <si>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</si>
  <si>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</si>
  <si>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</si>
  <si>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</si>
  <si>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</si>
  <si>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</si>
  <si>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</si>
  <si>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</si>
  <si>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</si>
  <si>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</si>
  <si>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</si>
  <si>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</si>
  <si>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</si>
  <si>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</si>
  <si>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</si>
  <si>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</si>
  <si>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</si>
  <si>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</si>
  <si>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</si>
  <si>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</si>
  <si>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</si>
  <si>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</si>
  <si>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</si>
  <si>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</si>
  <si>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</si>
  <si>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</si>
  <si>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</si>
  <si>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</si>
  <si>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</si>
  <si>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</si>
  <si>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</si>
  <si>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</si>
  <si>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</si>
  <si>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</si>
  <si>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</si>
  <si>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</si>
  <si>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</si>
  <si>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</si>
  <si>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</si>
  <si>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</si>
  <si>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</si>
  <si>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</si>
  <si>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</si>
  <si>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</si>
  <si>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</si>
  <si>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</si>
  <si>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</si>
  <si>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</si>
  <si>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</si>
  <si>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</si>
  <si>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</si>
  <si>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</si>
  <si>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</si>
  <si>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</si>
  <si>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</si>
  <si>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</si>
  <si>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</si>
  <si>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</si>
  <si>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</si>
  <si>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</si>
  <si>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</si>
  <si>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</si>
  <si>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</si>
  <si>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</si>
  <si>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</si>
  <si>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</si>
  <si>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</si>
  <si>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</si>
  <si>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</si>
  <si>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</si>
  <si>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</si>
  <si>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</si>
  <si>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</si>
  <si>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</si>
  <si>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</si>
  <si>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</si>
  <si>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</si>
  <si>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</si>
  <si>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</si>
  <si>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</si>
  <si>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</si>
  <si>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</si>
  <si>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</si>
  <si>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</si>
  <si>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</si>
  <si>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</si>
  <si>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</si>
  <si>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</si>
  <si>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</si>
  <si>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</si>
  <si>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</si>
  <si>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</si>
  <si>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</si>
  <si>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</si>
  <si>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</si>
  <si>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</si>
  <si>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</si>
  <si>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</si>
  <si>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</si>
  <si>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</si>
  <si>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</si>
  <si>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</si>
  <si>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</si>
  <si>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</si>
  <si>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</si>
  <si>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</si>
  <si>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</si>
  <si>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</si>
  <si>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</si>
  <si>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</si>
  <si>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</si>
  <si>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</si>
  <si>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</si>
  <si>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</si>
  <si>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</si>
  <si>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</si>
  <si>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</si>
  <si>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</si>
  <si>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</si>
  <si>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</si>
  <si>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</si>
  <si>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</si>
  <si>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</si>
  <si>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</si>
  <si>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</si>
  <si>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</si>
  <si>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</si>
  <si>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</si>
  <si>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</si>
  <si>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</si>
  <si>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</si>
  <si>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</si>
  <si>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</si>
  <si>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</si>
  <si>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</si>
  <si>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</si>
  <si>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</si>
  <si>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</si>
  <si>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</si>
  <si>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</si>
  <si>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</si>
  <si>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</si>
  <si>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</si>
  <si>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</si>
  <si>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</si>
  <si>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</si>
  <si>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</si>
  <si>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</si>
  <si>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</si>
  <si>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</si>
  <si>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</si>
  <si>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</si>
  <si>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</si>
  <si>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</si>
  <si>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</si>
  <si>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</si>
  <si>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</si>
  <si>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</si>
  <si>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</si>
  <si>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</si>
  <si>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</si>
  <si>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</si>
  <si>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</si>
  <si>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</si>
  <si>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</si>
  <si>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</si>
  <si>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</si>
  <si>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</si>
  <si>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</si>
  <si>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</si>
  <si>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</si>
  <si>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</si>
  <si>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</si>
  <si>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</si>
  <si>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</si>
  <si>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</si>
  <si>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</si>
  <si>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</si>
  <si>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</si>
  <si>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</si>
  <si>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</si>
  <si>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</si>
  <si>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</si>
  <si>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</si>
  <si>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</si>
  <si>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</si>
  <si>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</si>
  <si>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</si>
  <si>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</si>
  <si>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</si>
  <si>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</si>
  <si>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</si>
  <si>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</si>
  <si>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</si>
  <si>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</si>
  <si>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</si>
  <si>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</si>
  <si>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</si>
  <si>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</si>
  <si>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</si>
  <si>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</si>
  <si>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</si>
  <si>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</si>
  <si>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</si>
  <si>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</si>
  <si>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</si>
  <si>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</si>
  <si>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</si>
  <si>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</si>
  <si>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</si>
  <si>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</si>
  <si>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</si>
  <si>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</si>
  <si>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</si>
  <si>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</si>
  <si>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</si>
  <si>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</si>
  <si>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</si>
  <si>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</si>
  <si>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</si>
  <si>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</si>
  <si>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</si>
  <si>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</si>
  <si>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</si>
  <si>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</si>
  <si>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</si>
  <si>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</si>
  <si>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</si>
  <si>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</si>
  <si>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</si>
  <si>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</si>
  <si>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</si>
  <si>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</si>
  <si>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</si>
  <si>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</si>
  <si>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</si>
  <si>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</si>
  <si>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</si>
  <si>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</si>
  <si>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</si>
  <si>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</si>
  <si>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</si>
  <si>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</si>
  <si>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</si>
  <si>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</si>
  <si>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</si>
  <si>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</si>
  <si>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</si>
  <si>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</si>
  <si>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</si>
  <si>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</si>
  <si>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</si>
  <si>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</si>
  <si>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</si>
  <si>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</si>
  <si>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</si>
  <si>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</si>
  <si>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</si>
  <si>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</si>
  <si>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</si>
  <si>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</si>
  <si>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</si>
  <si>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</si>
  <si>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</si>
  <si>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</si>
  <si>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</si>
  <si>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</si>
  <si>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</si>
  <si>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</si>
  <si>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</si>
  <si>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</si>
  <si>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</si>
  <si>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</si>
  <si>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</si>
  <si>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</si>
  <si>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</si>
  <si>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</si>
  <si>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</si>
  <si>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</si>
  <si>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</si>
  <si>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</si>
  <si>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</si>
  <si>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</si>
  <si>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</si>
  <si>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</si>
  <si>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</si>
  <si>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</si>
  <si>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</si>
  <si>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</si>
  <si>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</si>
  <si>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</si>
  <si>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</si>
  <si>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</si>
  <si>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</si>
  <si>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</si>
  <si>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</si>
  <si>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</si>
  <si>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</si>
  <si>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</si>
  <si>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</si>
  <si>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</si>
  <si>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</si>
  <si>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</si>
  <si>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</si>
  <si>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</si>
  <si>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</si>
  <si>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</si>
  <si>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</si>
  <si>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</si>
  <si>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</si>
  <si>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</si>
  <si>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</si>
  <si>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</si>
  <si>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</si>
  <si>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</si>
  <si>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</si>
  <si>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</si>
  <si>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</si>
  <si>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</si>
  <si>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</si>
  <si>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</si>
  <si>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</si>
  <si>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</si>
  <si>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</si>
  <si>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</si>
  <si>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</si>
  <si>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</si>
  <si>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</si>
  <si>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</si>
  <si>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</si>
  <si>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</si>
  <si>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</si>
  <si>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</si>
  <si>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</si>
  <si>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</si>
  <si>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</si>
  <si>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</si>
  <si>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</si>
  <si>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</si>
  <si>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</si>
  <si>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</si>
  <si>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</si>
  <si>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</si>
  <si>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</si>
  <si>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</si>
  <si>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</si>
  <si>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</si>
  <si>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</si>
  <si>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</si>
  <si>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</si>
  <si>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</si>
  <si>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</si>
  <si>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</si>
  <si>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</si>
  <si>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</si>
  <si>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</si>
  <si>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</si>
  <si>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</si>
  <si>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</si>
  <si>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</si>
  <si>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</si>
  <si>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</si>
  <si>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</si>
  <si>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</si>
  <si>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</si>
  <si>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</si>
  <si>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</si>
  <si>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</si>
  <si>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</si>
  <si>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</si>
  <si>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</si>
  <si>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</si>
  <si>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</si>
  <si>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</si>
  <si>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</si>
  <si>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</si>
  <si>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</si>
  <si>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</si>
  <si>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</si>
  <si>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</si>
  <si>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</si>
  <si>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</si>
  <si>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</si>
  <si>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</si>
  <si>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</si>
  <si>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</si>
  <si>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</si>
  <si>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</si>
  <si>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</si>
  <si>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</si>
  <si>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</si>
  <si>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</si>
  <si>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</si>
  <si>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</si>
  <si>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</si>
  <si>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</si>
  <si>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</si>
  <si>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</si>
  <si>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</si>
  <si>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</si>
  <si>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</si>
  <si>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</si>
  <si>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</si>
  <si>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</si>
  <si>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</si>
  <si>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</si>
  <si>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</si>
  <si>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</si>
  <si>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</si>
  <si>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</si>
  <si>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</si>
  <si>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</si>
  <si>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</si>
  <si>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</si>
  <si>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</si>
  <si>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</si>
  <si>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</si>
  <si>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</si>
  <si>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</si>
  <si>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</si>
  <si>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</si>
  <si>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</si>
  <si>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</si>
  <si>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</si>
  <si>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</si>
  <si>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</si>
  <si>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</si>
  <si>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</si>
  <si>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</si>
  <si>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</si>
  <si>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</si>
  <si>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</si>
  <si>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</si>
  <si>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</si>
  <si>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</si>
  <si>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</si>
  <si>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</si>
  <si>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</si>
  <si>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</si>
  <si>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</si>
  <si>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</si>
  <si>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</si>
  <si>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</si>
  <si>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</si>
  <si>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</si>
  <si>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</si>
  <si>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</si>
  <si>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</si>
  <si>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</si>
  <si>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</si>
  <si>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</si>
  <si>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</si>
  <si>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</si>
  <si>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</si>
  <si>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</si>
  <si>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</si>
  <si>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</si>
  <si>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</si>
  <si>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</si>
  <si>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</si>
  <si>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</si>
  <si>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</si>
  <si>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</si>
  <si>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</si>
  <si>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</si>
  <si>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</si>
  <si>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</si>
  <si>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</si>
  <si>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</si>
  <si>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</si>
  <si>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</si>
  <si>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</si>
  <si>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</si>
  <si>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</si>
  <si>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</si>
  <si>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</si>
  <si>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</si>
  <si>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</si>
  <si>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</si>
  <si>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</si>
  <si>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</si>
  <si>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</si>
  <si>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</si>
  <si>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</si>
  <si>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</si>
  <si>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</si>
  <si>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</si>
  <si>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</si>
  <si>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</si>
  <si>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</si>
  <si>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</si>
  <si>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</si>
  <si>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</si>
  <si>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</si>
  <si>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</si>
  <si>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</si>
  <si>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</si>
  <si>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</si>
  <si>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</si>
  <si>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</si>
  <si>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</si>
  <si>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</si>
  <si>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</si>
  <si>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</si>
  <si>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</si>
  <si>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</si>
  <si>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</si>
  <si>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</si>
  <si>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</si>
  <si>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</si>
  <si>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</si>
  <si>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</si>
  <si>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</si>
  <si>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</si>
  <si>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</si>
  <si>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</si>
  <si>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</si>
  <si>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</si>
  <si>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</si>
  <si>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</si>
  <si>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</si>
  <si>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</si>
  <si>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</si>
  <si>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</si>
  <si>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</si>
  <si>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</si>
  <si>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</si>
  <si>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</si>
  <si>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</si>
  <si>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</si>
  <si>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</si>
  <si>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</si>
  <si>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</si>
  <si>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</si>
  <si>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</si>
  <si>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</si>
  <si>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</si>
  <si>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</si>
  <si>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</si>
  <si>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</si>
  <si>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</si>
  <si>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</si>
  <si>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</si>
  <si>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</si>
  <si>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</si>
  <si>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</si>
  <si>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</si>
  <si>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</si>
  <si>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</si>
  <si>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</si>
  <si>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</si>
  <si>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</si>
  <si>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</si>
  <si>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</si>
  <si>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</si>
  <si>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</si>
  <si>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</si>
  <si>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</si>
  <si>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</si>
  <si>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</si>
  <si>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</si>
  <si>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</si>
  <si>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</si>
  <si>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</si>
  <si>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</si>
  <si>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</si>
  <si>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</si>
  <si>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</si>
  <si>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</si>
  <si>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</si>
  <si>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</si>
  <si>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</si>
  <si>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</si>
  <si>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</si>
  <si>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</si>
  <si>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</si>
  <si>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</si>
  <si>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</si>
  <si>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</si>
  <si>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</si>
  <si>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</si>
  <si>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</si>
  <si>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</si>
  <si>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</si>
  <si>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</si>
  <si>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</si>
  <si>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</si>
  <si>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</si>
  <si>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</si>
  <si>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</si>
  <si>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</si>
  <si>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</si>
  <si>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</si>
  <si>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</si>
  <si>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</si>
  <si>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</si>
  <si>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</si>
  <si>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</si>
  <si>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</si>
  <si>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</si>
  <si>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</si>
  <si>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</si>
  <si>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</si>
  <si>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</si>
  <si>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</si>
  <si>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</si>
  <si>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</si>
  <si>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</si>
  <si>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</si>
  <si>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</si>
  <si>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</si>
  <si>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</si>
  <si>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</si>
  <si>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</si>
  <si>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</si>
  <si>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</si>
  <si>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</si>
  <si>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</si>
  <si>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</si>
  <si>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</si>
  <si>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</si>
  <si>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</si>
  <si>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</si>
  <si>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</si>
  <si>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</si>
  <si>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</si>
  <si>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</si>
  <si>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</si>
  <si>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</si>
  <si>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</si>
  <si>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</si>
  <si>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</si>
  <si>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</si>
  <si>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</si>
  <si>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</si>
  <si>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</si>
  <si>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</si>
  <si>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</si>
  <si>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</si>
  <si>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</si>
  <si>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</si>
  <si>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</si>
  <si>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</si>
  <si>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</si>
  <si>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</si>
  <si>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</si>
  <si>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</si>
  <si>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</si>
  <si>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</si>
  <si>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</si>
  <si>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</si>
  <si>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</si>
  <si>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</si>
  <si>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</si>
  <si>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</si>
  <si>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</si>
  <si>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</si>
  <si>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</si>
  <si>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</si>
  <si>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</si>
  <si>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</si>
  <si>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</si>
  <si>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</si>
  <si>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</si>
  <si>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</si>
  <si>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</si>
  <si>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</si>
  <si>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</si>
  <si>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</si>
  <si>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</si>
  <si>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</si>
  <si>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</si>
  <si>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</si>
  <si>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</si>
  <si>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</si>
  <si>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</si>
  <si>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</si>
  <si>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</si>
  <si>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</si>
  <si>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</si>
  <si>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</si>
  <si>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</si>
  <si>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</si>
  <si>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</si>
  <si>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</si>
  <si>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</si>
  <si>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</si>
  <si>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</si>
  <si>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</si>
  <si>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</si>
  <si>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</si>
  <si>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</si>
  <si>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</si>
  <si>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</si>
  <si>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</si>
  <si>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</si>
  <si>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</si>
  <si>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</si>
  <si>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</si>
  <si>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</si>
  <si>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</si>
  <si>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</si>
  <si>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</si>
  <si>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</si>
  <si>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</si>
  <si>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</si>
  <si>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</si>
  <si>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</si>
  <si>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</si>
  <si>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</si>
  <si>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</si>
  <si>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</si>
  <si>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</si>
  <si>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</si>
  <si>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</si>
  <si>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</si>
  <si>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</si>
  <si>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</si>
  <si>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</si>
  <si>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</si>
  <si>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</si>
  <si>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</si>
  <si>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</si>
  <si>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</si>
  <si>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</si>
  <si>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</si>
  <si>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</si>
  <si>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</si>
  <si>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</si>
  <si>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</si>
  <si>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</si>
  <si>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</si>
  <si>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</si>
  <si>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</si>
  <si>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</si>
  <si>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</si>
  <si>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</si>
  <si>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</si>
  <si>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</si>
  <si>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</si>
  <si>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</si>
  <si>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</si>
  <si>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</si>
  <si>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</si>
  <si>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</si>
  <si>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</si>
  <si>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</si>
  <si>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</si>
  <si>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</si>
  <si>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</si>
  <si>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</si>
  <si>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</si>
  <si>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</si>
  <si>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</si>
  <si>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</si>
  <si>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</si>
  <si>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</si>
  <si>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</si>
  <si>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</si>
  <si>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</si>
  <si>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</si>
  <si>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</si>
  <si>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</si>
  <si>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</si>
  <si>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</si>
  <si>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</si>
  <si>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</si>
  <si>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</si>
  <si>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</si>
  <si>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</si>
  <si>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</si>
  <si>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</si>
  <si>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</si>
  <si>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</si>
  <si>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</si>
  <si>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</si>
  <si>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</si>
  <si>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</si>
  <si>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</si>
  <si>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</si>
  <si>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</si>
  <si>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</si>
  <si>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</si>
  <si>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</si>
  <si>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</si>
  <si>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</si>
  <si>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</si>
  <si>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</si>
  <si>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</si>
  <si>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</si>
  <si>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</si>
  <si>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</si>
  <si>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</si>
  <si>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</si>
  <si>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</si>
  <si>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</si>
  <si>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</si>
  <si>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</si>
  <si>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</si>
  <si>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</si>
  <si>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</si>
  <si>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</si>
  <si>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</si>
  <si>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</si>
  <si>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</si>
  <si>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</si>
  <si>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</si>
  <si>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</si>
  <si>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</si>
  <si>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</si>
  <si>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</si>
  <si>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</si>
  <si>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</si>
  <si>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</si>
  <si>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</si>
  <si>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</si>
  <si>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</si>
  <si>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</si>
  <si>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</si>
  <si>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</si>
  <si>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</si>
  <si>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</si>
  <si>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</si>
  <si>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</si>
  <si>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</si>
  <si>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</si>
  <si>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</si>
  <si>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</si>
  <si>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</si>
  <si>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</si>
  <si>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</si>
  <si>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</si>
  <si>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</si>
  <si>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</si>
  <si>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</si>
  <si>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</si>
  <si>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</si>
  <si>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</si>
  <si>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</si>
  <si>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</si>
  <si>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</si>
  <si>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</si>
  <si>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</si>
  <si>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</si>
  <si>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</si>
  <si>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</si>
  <si>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</si>
  <si>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</si>
  <si>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</si>
  <si>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</si>
  <si>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</si>
  <si>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</si>
  <si>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</si>
  <si>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</si>
  <si>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</si>
  <si>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</si>
  <si>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</si>
  <si>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</si>
  <si>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</si>
  <si>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</si>
  <si>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</si>
  <si>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</si>
  <si>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</si>
  <si>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</si>
  <si>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</si>
  <si>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</si>
  <si>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</si>
  <si>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</si>
  <si>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</si>
  <si>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</si>
  <si>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</si>
  <si>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</si>
  <si>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</si>
  <si>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</si>
  <si>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</si>
  <si>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</si>
  <si>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</si>
  <si>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</si>
  <si>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</si>
  <si>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</si>
  <si>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</si>
  <si>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</si>
  <si>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</si>
  <si>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</si>
  <si>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</si>
  <si>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</si>
  <si>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</si>
  <si>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</si>
  <si>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</si>
  <si>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</si>
  <si>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</si>
  <si>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</si>
  <si>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</si>
  <si>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</si>
  <si>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</si>
  <si>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</si>
  <si>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</si>
  <si>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</si>
  <si>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</si>
  <si>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</si>
  <si>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</si>
  <si>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</si>
  <si>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</si>
  <si>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</si>
  <si>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</si>
  <si>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</si>
  <si>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</si>
  <si>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</si>
  <si>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</si>
  <si>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</si>
  <si>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</si>
  <si>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</si>
  <si>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</si>
  <si>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</si>
  <si>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</si>
  <si>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</si>
  <si>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</si>
  <si>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</si>
  <si>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</si>
  <si>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</si>
  <si>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</si>
  <si>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</si>
  <si>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</si>
  <si>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</si>
  <si>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</si>
  <si>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</si>
  <si>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</si>
  <si>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</si>
  <si>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</si>
  <si>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</si>
  <si>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</si>
  <si>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</si>
  <si>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</si>
  <si>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</si>
  <si>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</si>
  <si>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</si>
  <si>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</si>
  <si>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</si>
  <si>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</si>
  <si>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</si>
  <si>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</si>
  <si>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</si>
  <si>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</si>
  <si>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</si>
  <si>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</si>
  <si>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</si>
  <si>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</si>
  <si>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</si>
  <si>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</si>
  <si>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</si>
  <si>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</si>
  <si>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</si>
  <si>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</si>
  <si>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</si>
  <si>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</si>
  <si>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</si>
  <si>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</si>
  <si>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</si>
  <si>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</si>
  <si>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</si>
  <si>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</si>
  <si>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</si>
  <si>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</si>
  <si>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</si>
  <si>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</si>
  <si>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</si>
  <si>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</si>
  <si>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</si>
  <si>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</si>
  <si>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</si>
  <si>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</si>
  <si>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</si>
  <si>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</si>
  <si>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</si>
  <si>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</si>
  <si>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</si>
  <si>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</si>
  <si>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</si>
  <si>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</si>
  <si>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</si>
  <si>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</si>
  <si>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</si>
  <si>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</si>
  <si>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</si>
  <si>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</si>
  <si>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</si>
  <si>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</si>
  <si>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</si>
  <si>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</si>
  <si>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</si>
  <si>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</si>
  <si>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</si>
  <si>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</si>
  <si>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</si>
  <si>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</si>
  <si>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</si>
  <si>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</si>
  <si>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</si>
  <si>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</si>
  <si>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</si>
  <si>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</si>
  <si>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</si>
  <si>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</si>
  <si>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</si>
  <si>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</si>
  <si>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</si>
  <si>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</si>
  <si>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</si>
  <si>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</si>
  <si>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</si>
  <si>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</si>
  <si>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</si>
  <si>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</si>
  <si>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</si>
  <si>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</si>
  <si>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</si>
  <si>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</si>
  <si>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</si>
  <si>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</si>
  <si>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</si>
  <si>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</si>
  <si>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</si>
  <si>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</si>
  <si>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</si>
  <si>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</si>
  <si>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</si>
  <si>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</si>
  <si>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</si>
  <si>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</si>
  <si>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</si>
  <si>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</si>
  <si>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</si>
  <si>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</si>
  <si>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</si>
  <si>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</si>
  <si>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</si>
  <si>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</si>
  <si>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</si>
  <si>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</si>
  <si>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</si>
  <si>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</si>
  <si>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</si>
  <si>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</si>
  <si>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</si>
  <si>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</si>
  <si>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</si>
  <si>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</si>
  <si>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</si>
  <si>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</si>
  <si>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</si>
  <si>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</si>
  <si>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</si>
  <si>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</si>
  <si>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</si>
  <si>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</si>
  <si>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</si>
  <si>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</si>
  <si>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</si>
  <si>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</si>
  <si>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</si>
  <si>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</si>
  <si>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</si>
  <si>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</si>
  <si>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</si>
  <si>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</si>
  <si>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</si>
  <si>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</si>
  <si>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</si>
  <si>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</si>
  <si>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</si>
  <si>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</si>
  <si>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</si>
  <si>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</si>
  <si>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</si>
  <si>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</si>
  <si>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</si>
  <si>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</si>
  <si>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</si>
  <si>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</si>
  <si>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</si>
  <si>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</si>
  <si>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</si>
  <si>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</si>
  <si>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</si>
  <si>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</si>
  <si>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</si>
  <si>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</si>
  <si>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</si>
  <si>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</si>
  <si>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</si>
  <si>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</si>
  <si>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</si>
  <si>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</si>
  <si>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</si>
  <si>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</si>
  <si>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</si>
  <si>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</si>
  <si>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</si>
  <si>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</si>
  <si>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</si>
  <si>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</si>
  <si>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</si>
  <si>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</si>
  <si>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</si>
  <si>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</si>
  <si>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</si>
  <si>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</si>
  <si>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</si>
  <si>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</si>
  <si>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</si>
  <si>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</si>
  <si>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</si>
  <si>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</si>
  <si>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</si>
  <si>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</si>
  <si>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</si>
  <si>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</si>
  <si>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</si>
  <si>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</si>
  <si>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</si>
  <si>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</si>
  <si>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</si>
  <si>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</si>
  <si>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</si>
  <si>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</si>
  <si>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</si>
  <si>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</si>
  <si>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</si>
  <si>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</si>
  <si>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</si>
  <si>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</si>
  <si>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</si>
  <si>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</si>
  <si>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</si>
  <si>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</si>
  <si>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</si>
  <si>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</si>
  <si>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</si>
  <si>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</si>
  <si>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</si>
  <si>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</si>
  <si>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</si>
  <si>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</si>
  <si>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</si>
  <si>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</si>
  <si>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</si>
  <si>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</si>
  <si>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</si>
  <si>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</si>
  <si>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</si>
  <si>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</si>
  <si>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</si>
  <si>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</si>
  <si>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</si>
  <si>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</si>
  <si>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</si>
  <si>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</si>
  <si>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</si>
  <si>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</si>
  <si>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</si>
  <si>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</si>
  <si>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</si>
  <si>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</si>
  <si>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</si>
  <si>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</si>
  <si>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</si>
  <si>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</si>
  <si>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</si>
  <si>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</si>
  <si>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</si>
  <si>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</si>
  <si>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</si>
  <si>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</si>
  <si>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</si>
  <si>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</si>
  <si>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</si>
  <si>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</si>
  <si>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</si>
  <si>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</si>
  <si>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</si>
  <si>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</si>
  <si>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</si>
  <si>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</si>
  <si>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</si>
  <si>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</si>
  <si>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</si>
  <si>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</si>
  <si>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</si>
  <si>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</si>
  <si>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</si>
  <si>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</si>
  <si>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</si>
  <si>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</si>
  <si>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</si>
  <si>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</si>
  <si>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</si>
  <si>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</si>
  <si>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</si>
  <si>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</si>
  <si>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</si>
  <si>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</si>
  <si>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</si>
  <si>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</si>
  <si>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</si>
  <si>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</si>
  <si>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</si>
  <si>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</si>
  <si>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</si>
  <si>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</si>
  <si>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</si>
  <si>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</si>
  <si>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</si>
  <si>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</si>
  <si>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</si>
  <si>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</si>
  <si>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</si>
  <si>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</si>
  <si>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</si>
  <si>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</si>
  <si>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</si>
  <si>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</si>
  <si>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</si>
  <si>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</si>
  <si>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</si>
  <si>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</si>
  <si>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</si>
  <si>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</si>
  <si>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</si>
  <si>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</si>
  <si>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</si>
  <si>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</si>
  <si>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</si>
  <si>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</si>
  <si>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</si>
  <si>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</si>
  <si>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</si>
  <si>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</si>
  <si>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</si>
  <si>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</si>
  <si>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</si>
  <si>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</si>
  <si>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</si>
  <si>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</si>
  <si>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</si>
  <si>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</si>
  <si>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</si>
  <si>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</si>
  <si>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</si>
  <si>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</si>
  <si>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</si>
  <si>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</si>
  <si>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</si>
  <si>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</si>
  <si>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</si>
  <si>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</si>
  <si>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</si>
  <si>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</si>
  <si>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</si>
  <si>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</si>
  <si>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</si>
  <si>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</si>
  <si>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</si>
  <si>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</si>
  <si>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</si>
  <si>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</si>
  <si>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</si>
  <si>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</si>
  <si>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</si>
  <si>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</si>
  <si>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</si>
  <si>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</si>
  <si>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</si>
  <si>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</si>
  <si>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</si>
  <si>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</si>
  <si>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</si>
  <si>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</si>
  <si>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</si>
  <si>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</si>
  <si>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</si>
  <si>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</si>
  <si>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</si>
  <si>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</si>
  <si>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</si>
  <si>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</si>
  <si>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</si>
  <si>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</si>
  <si>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</si>
  <si>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</si>
  <si>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</si>
  <si>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</si>
  <si>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</si>
  <si>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</si>
  <si>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</si>
  <si>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</si>
  <si>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</si>
  <si>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</si>
  <si>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</si>
  <si>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</si>
  <si>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</si>
  <si>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</si>
  <si>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</si>
  <si>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</si>
  <si>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</si>
  <si>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</si>
  <si>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</si>
  <si>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</si>
  <si>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</si>
  <si>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</si>
  <si>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</si>
  <si>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</si>
  <si>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</si>
  <si>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</si>
  <si>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</si>
  <si>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</si>
  <si>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</si>
  <si>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</si>
  <si>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</si>
  <si>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</si>
  <si>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</si>
  <si>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</si>
  <si>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</si>
  <si>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</si>
  <si>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</si>
  <si>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</si>
  <si>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</si>
  <si>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</si>
  <si>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</si>
  <si>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</si>
  <si>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</si>
  <si>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</si>
  <si>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</si>
  <si>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</si>
  <si>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</si>
  <si>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</si>
  <si>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</si>
  <si>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</si>
  <si>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</si>
  <si>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</si>
  <si>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</si>
  <si>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</si>
  <si>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</si>
  <si>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</si>
  <si>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</si>
  <si>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</si>
  <si>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</si>
  <si>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</si>
  <si>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</si>
  <si>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</si>
  <si>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</si>
  <si>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</si>
  <si>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</si>
  <si>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</si>
  <si>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</si>
  <si>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</si>
  <si>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</si>
  <si>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</si>
  <si>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</si>
  <si>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</si>
  <si>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</si>
  <si>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</si>
  <si>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</si>
  <si>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</si>
  <si>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</si>
  <si>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</si>
  <si>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</si>
  <si>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</si>
  <si>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</si>
  <si>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</si>
  <si>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</si>
  <si>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</si>
  <si>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</si>
  <si>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</si>
  <si>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</si>
  <si>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</si>
  <si>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</si>
  <si>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</si>
  <si>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</si>
  <si>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</si>
  <si>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</si>
  <si>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</si>
  <si>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</si>
  <si>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</si>
  <si>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</si>
  <si>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</si>
  <si>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</si>
  <si>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</si>
  <si>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</si>
  <si>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</si>
  <si>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</si>
  <si>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</si>
  <si>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</si>
  <si>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</si>
  <si>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</si>
  <si>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</si>
  <si>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</si>
  <si>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</si>
  <si>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</si>
  <si>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</si>
  <si>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</si>
  <si>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</si>
  <si>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</si>
  <si>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</si>
  <si>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</si>
  <si>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</si>
  <si>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</si>
  <si>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</si>
  <si>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</si>
  <si>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</si>
  <si>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</si>
  <si>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</si>
  <si>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</si>
  <si>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</si>
  <si>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</si>
  <si>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</si>
  <si>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</si>
  <si>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</si>
  <si>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</si>
  <si>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</si>
  <si>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</si>
  <si>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</si>
  <si>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</si>
  <si>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</si>
  <si>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</si>
  <si>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</si>
  <si>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</si>
  <si>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</si>
  <si>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</si>
  <si>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</si>
  <si>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</si>
  <si>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</si>
  <si>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</si>
  <si>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</si>
  <si>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</si>
  <si>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</si>
  <si>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</si>
  <si>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</si>
  <si>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</si>
  <si>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</si>
  <si>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</si>
  <si>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</si>
  <si>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</si>
  <si>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</si>
  <si>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</si>
  <si>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</si>
  <si>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</si>
  <si>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</si>
  <si>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</si>
  <si>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</si>
  <si>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</si>
  <si>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</si>
  <si>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</si>
  <si>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</si>
  <si>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</si>
  <si>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</si>
  <si>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</si>
  <si>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</si>
  <si>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</si>
  <si>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</si>
  <si>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</si>
  <si>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</si>
  <si>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</si>
  <si>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</si>
  <si>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</si>
  <si>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</si>
  <si>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</si>
  <si>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</si>
  <si>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</si>
  <si>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</si>
  <si>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</si>
  <si>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</si>
  <si>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</si>
  <si>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</si>
  <si>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</si>
  <si>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</si>
  <si>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</si>
  <si>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</si>
  <si>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</si>
  <si>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</si>
  <si>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</si>
  <si>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</si>
  <si>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</si>
  <si>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</si>
  <si>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</si>
  <si>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</si>
  <si>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</si>
  <si>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</si>
  <si>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</si>
  <si>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</si>
  <si>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</si>
  <si>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</si>
  <si>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</si>
  <si>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</si>
  <si>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</si>
  <si>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</si>
  <si>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</si>
  <si>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</si>
  <si>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</si>
  <si>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</si>
  <si>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</si>
  <si>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</si>
  <si>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</si>
  <si>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</si>
  <si>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</si>
  <si>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</si>
  <si>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</si>
  <si>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</si>
  <si>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</si>
  <si>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</si>
  <si>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</si>
  <si>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</si>
  <si>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</si>
  <si>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</si>
  <si>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</si>
  <si>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</si>
  <si>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</si>
  <si>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</si>
  <si>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</si>
  <si>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</si>
  <si>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</si>
  <si>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</si>
  <si>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</si>
  <si>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</si>
  <si>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</si>
  <si>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</si>
  <si>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</si>
  <si>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</si>
  <si>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</si>
  <si>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</si>
  <si>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</si>
  <si>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</si>
  <si>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</si>
  <si>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</si>
  <si>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</si>
  <si>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</si>
  <si>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</si>
  <si>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</si>
  <si>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</si>
  <si>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</si>
  <si>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</si>
  <si>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</si>
  <si>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</si>
  <si>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</si>
  <si>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</si>
  <si>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</si>
  <si>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</si>
  <si>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</si>
  <si>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</si>
  <si>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</si>
  <si>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</si>
  <si>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</si>
  <si>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</si>
  <si>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</si>
  <si>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</si>
  <si>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</si>
  <si>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</si>
  <si>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</si>
  <si>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</si>
  <si>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</si>
  <si>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</si>
  <si>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</si>
  <si>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</si>
  <si>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</si>
  <si>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</si>
  <si>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</si>
  <si>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</si>
  <si>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</si>
  <si>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</si>
  <si>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</si>
  <si>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</si>
  <si>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</si>
  <si>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</si>
  <si>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</si>
  <si>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</si>
  <si>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</si>
  <si>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</si>
  <si>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</si>
  <si>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</si>
  <si>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</si>
  <si>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</si>
  <si>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</si>
  <si>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</si>
  <si>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</si>
  <si>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</si>
  <si>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</si>
  <si>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</si>
  <si>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</si>
  <si>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</si>
  <si>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</si>
  <si>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</si>
  <si>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</si>
  <si>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</si>
  <si>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</si>
  <si>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</si>
  <si>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</si>
  <si>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</si>
  <si>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</si>
  <si>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</si>
  <si>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</si>
  <si>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</si>
  <si>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</si>
  <si>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</si>
  <si>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</si>
  <si>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</si>
  <si>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</si>
  <si>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</si>
  <si>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</si>
  <si>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</si>
  <si>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</si>
  <si>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</si>
  <si>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</si>
  <si>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</si>
  <si>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</si>
  <si>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</si>
  <si>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</si>
  <si>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</si>
  <si>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</si>
  <si>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</si>
  <si>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</si>
  <si>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</si>
  <si>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</si>
  <si>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</si>
  <si>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</si>
  <si>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</si>
  <si>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</si>
  <si>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</si>
  <si>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</si>
  <si>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</si>
  <si>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</si>
  <si>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</si>
  <si>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</si>
  <si>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</si>
  <si>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</si>
  <si>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</si>
  <si>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</si>
  <si>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</si>
  <si>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</si>
  <si>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</si>
  <si>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</si>
  <si>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</si>
  <si>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</si>
  <si>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</si>
  <si>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</si>
  <si>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</si>
  <si>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</si>
  <si>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</si>
  <si>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</si>
  <si>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</si>
  <si>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</si>
  <si>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</si>
  <si>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</si>
  <si>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</si>
  <si>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</si>
  <si>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</si>
  <si>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</si>
  <si>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</si>
  <si>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</si>
  <si>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</si>
  <si>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</si>
  <si>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</si>
  <si>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</si>
  <si>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</si>
  <si>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</si>
  <si>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</si>
  <si>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</si>
  <si>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</si>
  <si>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</si>
  <si>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</si>
  <si>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</si>
  <si>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</si>
  <si>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</si>
  <si>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</si>
  <si>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</si>
  <si>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</si>
  <si>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</si>
  <si>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</si>
  <si>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</si>
  <si>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</si>
  <si>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</si>
  <si>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</si>
  <si>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</si>
  <si>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</si>
  <si>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</si>
  <si>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</si>
  <si>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</si>
  <si>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</si>
  <si>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</si>
  <si>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</si>
  <si>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</si>
  <si>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</si>
  <si>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</si>
  <si>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</si>
  <si>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</si>
  <si>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</si>
  <si>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</si>
  <si>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</si>
  <si>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</si>
  <si>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</si>
  <si>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</si>
  <si>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</si>
  <si>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</si>
  <si>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</si>
  <si>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</si>
  <si>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</si>
  <si>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</si>
  <si>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</si>
  <si>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</si>
  <si>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</si>
  <si>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</si>
  <si>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</si>
  <si>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</si>
  <si>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</si>
  <si>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</si>
  <si>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</si>
  <si>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</si>
  <si>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</si>
  <si>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</si>
  <si>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</si>
  <si>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</si>
  <si>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</si>
  <si>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</si>
  <si>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</si>
  <si>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</si>
  <si>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</si>
  <si>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</si>
  <si>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</si>
  <si>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</si>
  <si>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</si>
  <si>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</si>
  <si>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</si>
  <si>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</si>
  <si>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</si>
  <si>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</si>
  <si>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</si>
  <si>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</si>
  <si>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</si>
  <si>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</si>
  <si>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</si>
  <si>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</si>
  <si>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</si>
  <si>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</si>
  <si>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</si>
  <si>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</si>
  <si>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</si>
  <si>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</si>
  <si>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</si>
  <si>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</si>
  <si>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</si>
  <si>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</si>
  <si>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</si>
  <si>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</si>
  <si>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</si>
  <si>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</si>
  <si>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</si>
  <si>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</si>
  <si>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</si>
  <si>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</si>
  <si>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</si>
  <si>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</si>
  <si>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</si>
  <si>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</si>
  <si>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</si>
  <si>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</si>
  <si>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</si>
  <si>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</si>
  <si>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</si>
  <si>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</si>
  <si>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</si>
  <si>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</si>
  <si>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</si>
  <si>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</si>
  <si>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</si>
  <si>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</si>
  <si>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</si>
  <si>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</si>
  <si>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</si>
  <si>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</si>
  <si>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</si>
  <si>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</si>
  <si>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</si>
  <si>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</si>
  <si>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</si>
  <si>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</si>
  <si>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</si>
  <si>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</si>
  <si>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</si>
  <si>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</si>
  <si>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</si>
  <si>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</si>
  <si>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</si>
  <si>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</si>
  <si>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</si>
  <si>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</si>
  <si>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</si>
  <si>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</si>
  <si>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</si>
  <si>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</si>
  <si>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</si>
  <si>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</si>
  <si>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</si>
  <si>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</si>
  <si>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</si>
  <si>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</si>
  <si>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</si>
  <si>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</si>
  <si>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</si>
  <si>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</si>
  <si>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</si>
  <si>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</si>
  <si>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</si>
  <si>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</si>
  <si>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</si>
  <si>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</si>
  <si>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</si>
  <si>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</si>
  <si>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</si>
  <si>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</si>
  <si>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</si>
  <si>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</si>
  <si>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</si>
  <si>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</si>
  <si>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</si>
  <si>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</si>
  <si>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</si>
  <si>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</si>
  <si>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</si>
  <si>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</si>
  <si>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</si>
  <si>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</si>
  <si>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</si>
  <si>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</si>
  <si>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</si>
  <si>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</si>
  <si>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</si>
  <si>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</si>
  <si>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</si>
  <si>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</si>
  <si>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</si>
  <si>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</si>
  <si>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</si>
  <si>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</si>
  <si>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</si>
  <si>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</si>
  <si>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</si>
  <si>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</si>
  <si>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</si>
  <si>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</si>
  <si>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</si>
  <si>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</si>
  <si>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</si>
  <si>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</si>
  <si>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</si>
  <si>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</si>
  <si>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</si>
  <si>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</si>
  <si>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</si>
  <si>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</si>
  <si>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</si>
  <si>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</si>
  <si>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</si>
  <si>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</si>
  <si>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</si>
  <si>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</si>
  <si>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</si>
  <si>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</si>
  <si>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</si>
  <si>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</si>
  <si>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</si>
  <si>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</si>
  <si>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</si>
  <si>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</si>
  <si>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</si>
  <si>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</si>
  <si>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</si>
  <si>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</si>
  <si>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</si>
  <si>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</si>
  <si>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</si>
  <si>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</si>
  <si>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</si>
  <si>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</si>
  <si>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</si>
  <si>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</si>
  <si>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</si>
  <si>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</si>
  <si>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</si>
  <si>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</si>
  <si>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</si>
  <si>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</si>
  <si>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</si>
  <si>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</si>
  <si>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</si>
  <si>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</si>
  <si>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</si>
  <si>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</si>
  <si>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</si>
  <si>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</si>
  <si>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</si>
  <si>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</si>
  <si>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</si>
  <si>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</si>
  <si>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</si>
  <si>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</si>
  <si>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</si>
  <si>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</si>
  <si>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</si>
  <si>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</si>
  <si>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</si>
  <si>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</si>
  <si>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</si>
  <si>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</si>
  <si>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</si>
  <si>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</si>
  <si>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</si>
  <si>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</si>
  <si>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</si>
  <si>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</si>
  <si>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</si>
  <si>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</si>
  <si>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</si>
  <si>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</si>
  <si>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</si>
  <si>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</si>
  <si>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</si>
  <si>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</si>
  <si>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</si>
  <si>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</si>
  <si>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</si>
  <si>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</si>
  <si>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</si>
  <si>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</si>
  <si>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</si>
  <si>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</si>
  <si>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</si>
  <si>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</si>
  <si>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</si>
  <si>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</si>
  <si>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</si>
  <si>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</si>
  <si>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</si>
  <si>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</si>
  <si>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</si>
  <si>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</si>
  <si>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</si>
  <si>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</si>
  <si>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</si>
  <si>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</si>
  <si>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</si>
  <si>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</si>
  <si>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</si>
  <si>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</si>
  <si>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</si>
  <si>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</si>
  <si>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</si>
  <si>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</si>
  <si>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</si>
  <si>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</si>
  <si>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</si>
  <si>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</si>
  <si>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</si>
  <si>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</si>
  <si>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</si>
  <si>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</si>
  <si>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</si>
  <si>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</si>
  <si>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</si>
  <si>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</si>
  <si>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</si>
  <si>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</si>
  <si>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</si>
  <si>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</si>
  <si>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</si>
  <si>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</si>
  <si>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</si>
  <si>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</si>
  <si>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</si>
  <si>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</si>
  <si>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</si>
  <si>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</si>
  <si>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</si>
  <si>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</si>
  <si>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</si>
  <si>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</si>
  <si>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</si>
  <si>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</si>
  <si>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</si>
  <si>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</si>
  <si>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</si>
  <si>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</si>
  <si>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</si>
  <si>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</si>
  <si>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</si>
  <si>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</si>
  <si>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</si>
  <si>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</si>
  <si>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</si>
  <si>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</si>
  <si>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</si>
  <si>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</si>
  <si>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</si>
  <si>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</si>
  <si>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</si>
  <si>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</si>
  <si>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</si>
  <si>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</si>
  <si>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</si>
  <si>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</si>
  <si>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</si>
  <si>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</si>
  <si>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</si>
  <si>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</si>
  <si>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</si>
  <si>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</si>
  <si>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</si>
  <si>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</si>
  <si>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</si>
  <si>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</si>
  <si>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</si>
  <si>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</si>
  <si>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</si>
  <si>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</si>
  <si>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</si>
  <si>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</si>
  <si>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</si>
  <si>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</si>
  <si>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</si>
  <si>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</si>
  <si>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</si>
  <si>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</si>
  <si>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</si>
  <si>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</si>
  <si>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</si>
  <si>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</si>
  <si>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</si>
  <si>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</si>
  <si>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</si>
  <si>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</si>
  <si>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</si>
  <si>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</si>
  <si>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</si>
  <si>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</si>
  <si>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</si>
  <si>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</si>
  <si>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</si>
  <si>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</si>
  <si>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</si>
  <si>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</si>
  <si>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</si>
  <si>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</si>
  <si>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</si>
  <si>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</si>
  <si>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</si>
  <si>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</si>
  <si>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</si>
  <si>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</si>
  <si>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</si>
  <si>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</si>
  <si>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</si>
  <si>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</si>
  <si>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</si>
  <si>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</si>
  <si>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</si>
  <si>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</si>
  <si>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</si>
  <si>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</si>
  <si>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</si>
  <si>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</si>
  <si>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</si>
  <si>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</si>
  <si>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</si>
  <si>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</si>
  <si>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</si>
  <si>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</si>
  <si>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</si>
  <si>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</si>
  <si>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</si>
  <si>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</si>
  <si>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</si>
  <si>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</si>
  <si>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</si>
  <si>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</si>
  <si>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</si>
  <si>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</si>
  <si>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</si>
  <si>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</si>
  <si>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</si>
  <si>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</si>
  <si>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</si>
  <si>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</si>
  <si>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</si>
  <si>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</si>
  <si>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</si>
  <si>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</si>
  <si>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</si>
  <si>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</si>
  <si>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</si>
  <si>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</si>
  <si>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</si>
  <si>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</si>
  <si>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</si>
  <si>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</si>
  <si>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</si>
  <si>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</si>
  <si>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</si>
  <si>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</si>
  <si>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</si>
  <si>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</si>
  <si>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</si>
  <si>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</si>
  <si>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</si>
  <si>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</si>
  <si>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</si>
  <si>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</si>
  <si>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</si>
  <si>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</si>
  <si>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</si>
  <si>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</si>
  <si>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</si>
  <si>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</si>
  <si>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</si>
  <si>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</si>
  <si>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</si>
  <si>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</si>
  <si>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</si>
  <si>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</si>
  <si>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</si>
  <si>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</si>
  <si>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</si>
  <si>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</si>
  <si>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</si>
  <si>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</si>
  <si>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</si>
  <si>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</si>
  <si>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</si>
  <si>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</si>
  <si>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</si>
  <si>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</si>
  <si>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</si>
  <si>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</si>
  <si>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</si>
  <si>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</si>
  <si>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</si>
  <si>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</si>
  <si>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</si>
  <si>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</si>
  <si>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</si>
  <si>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</si>
  <si>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</si>
  <si>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</si>
  <si>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</si>
  <si>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</si>
  <si>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</si>
  <si>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</si>
  <si>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</si>
  <si>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</si>
  <si>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</si>
  <si>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</si>
  <si>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</si>
  <si>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</si>
  <si>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</si>
  <si>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</si>
  <si>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</si>
  <si>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</si>
  <si>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</si>
  <si>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</si>
  <si>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</si>
  <si>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</si>
  <si>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</si>
  <si>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</si>
  <si>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</si>
  <si>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</si>
  <si>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</si>
  <si>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</si>
  <si>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</si>
  <si>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</si>
  <si>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</si>
  <si>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</si>
  <si>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</si>
  <si>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</si>
  <si>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</si>
  <si>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</si>
  <si>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</si>
  <si>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</si>
  <si>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</si>
  <si>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</si>
  <si>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</si>
  <si>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</si>
  <si>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</si>
  <si>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</si>
  <si>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</si>
  <si>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</si>
  <si>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</si>
  <si>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</si>
  <si>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</si>
  <si>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</si>
  <si>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</si>
  <si>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</si>
  <si>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</si>
  <si>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</si>
  <si>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</si>
  <si>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</si>
  <si>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</si>
  <si>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</si>
  <si>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</si>
  <si>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</si>
  <si>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</si>
  <si>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</si>
  <si>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</si>
  <si>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</si>
  <si>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</si>
  <si>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</si>
  <si>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</si>
  <si>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</si>
  <si>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</si>
  <si>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</si>
  <si>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</si>
  <si>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</si>
  <si>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</si>
  <si>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</si>
  <si>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</si>
  <si>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</si>
  <si>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</si>
  <si>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</si>
  <si>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</si>
  <si>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</si>
  <si>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</si>
  <si>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</si>
  <si>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</si>
  <si>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</si>
  <si>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</si>
  <si>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</si>
  <si>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</si>
  <si>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</si>
  <si>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</si>
  <si>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</si>
  <si>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</si>
  <si>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</si>
  <si>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</si>
  <si>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</si>
  <si>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</si>
  <si>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</si>
  <si>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</si>
  <si>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</si>
  <si>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</si>
  <si>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</si>
  <si>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</si>
  <si>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</si>
  <si>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</si>
  <si>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</si>
  <si>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</si>
  <si>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</si>
  <si>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</si>
  <si>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</si>
  <si>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</si>
  <si>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</si>
  <si>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</si>
  <si>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</si>
  <si>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</si>
  <si>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</si>
  <si>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</si>
  <si>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</si>
  <si>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</si>
  <si>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</si>
  <si>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</si>
  <si>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</si>
  <si>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</si>
  <si>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</si>
  <si>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</si>
  <si>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</si>
  <si>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</si>
  <si>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</si>
  <si>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</si>
  <si>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</si>
  <si>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</si>
  <si>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</si>
  <si>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</si>
  <si>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</si>
  <si>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</si>
  <si>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</si>
  <si>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</si>
  <si>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</si>
  <si>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</si>
  <si>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</si>
  <si>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</si>
  <si>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</si>
  <si>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</si>
  <si>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</si>
  <si>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</si>
  <si>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</si>
  <si>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</si>
  <si>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</si>
  <si>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</si>
  <si>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</si>
  <si>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</si>
  <si>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</si>
  <si>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</si>
  <si>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</si>
  <si>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</si>
  <si>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</si>
  <si>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</si>
  <si>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</si>
  <si>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</si>
  <si>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</si>
  <si>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</si>
  <si>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</si>
  <si>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</si>
  <si>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</si>
  <si>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</si>
  <si>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</si>
  <si>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</si>
  <si>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</si>
  <si>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</si>
  <si>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</si>
  <si>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</si>
  <si>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</si>
  <si>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</si>
  <si>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</si>
  <si>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</si>
  <si>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</si>
  <si>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</si>
  <si>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</si>
  <si>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</si>
  <si>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</si>
  <si>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</si>
  <si>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</si>
  <si>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</si>
  <si>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</si>
  <si>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</si>
  <si>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</si>
  <si>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</si>
  <si>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</si>
  <si>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</si>
  <si>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</si>
  <si>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</si>
  <si>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</si>
  <si>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</si>
  <si>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</si>
  <si>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</si>
  <si>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</si>
  <si>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</si>
  <si>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</si>
  <si>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</si>
  <si>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</si>
  <si>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</si>
  <si>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</si>
  <si>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</si>
  <si>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</si>
  <si>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</si>
  <si>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</si>
  <si>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</si>
  <si>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</si>
  <si>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</si>
  <si>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</si>
  <si>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</si>
  <si>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</si>
  <si>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</si>
  <si>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</si>
  <si>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</si>
  <si>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</si>
  <si>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</si>
  <si>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</si>
  <si>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</si>
  <si>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</si>
  <si>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</si>
  <si>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</si>
  <si>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</si>
  <si>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</si>
  <si>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</si>
  <si>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</si>
  <si>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</si>
  <si>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</si>
  <si>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</si>
  <si>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</si>
  <si>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</si>
  <si>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</si>
  <si>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</si>
  <si>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</si>
  <si>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</si>
  <si>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</si>
  <si>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</si>
  <si>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</si>
  <si>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</si>
  <si>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</si>
  <si>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</si>
  <si>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</si>
  <si>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</si>
  <si>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</si>
  <si>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</si>
  <si>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</si>
  <si>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</si>
  <si>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</si>
  <si>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</si>
  <si>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</si>
  <si>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</si>
  <si>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</si>
  <si>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</si>
  <si>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</si>
  <si>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</si>
  <si>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</si>
  <si>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</si>
  <si>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</si>
  <si>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</si>
  <si>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</si>
  <si>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</si>
  <si>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</si>
  <si>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</si>
  <si>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</si>
  <si>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</si>
  <si>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</si>
  <si>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</si>
  <si>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</si>
  <si>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</si>
  <si>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</si>
  <si>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</si>
  <si>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</si>
  <si>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</si>
  <si>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</si>
  <si>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</si>
  <si>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</si>
  <si>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</si>
  <si>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</si>
  <si>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</si>
  <si>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</si>
  <si>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</si>
  <si>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</si>
  <si>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</si>
  <si>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</si>
  <si>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</si>
  <si>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</si>
  <si>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</si>
  <si>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</si>
  <si>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</si>
  <si>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</si>
  <si>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</si>
  <si>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</si>
  <si>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</si>
  <si>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</si>
  <si>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</si>
  <si>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</si>
  <si>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</si>
  <si>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</si>
  <si>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</si>
  <si>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</si>
  <si>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</si>
  <si>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</si>
  <si>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</si>
  <si>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</si>
  <si>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</si>
  <si>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</si>
  <si>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</si>
  <si>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</si>
  <si>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</si>
  <si>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</si>
  <si>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</si>
  <si>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</si>
  <si>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</si>
  <si>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</si>
  <si>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</si>
  <si>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</si>
  <si>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</si>
  <si>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</si>
  <si>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</si>
  <si>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</si>
  <si>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</si>
  <si>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</si>
  <si>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</si>
  <si>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</si>
  <si>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</si>
  <si>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</si>
  <si>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</si>
  <si>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</si>
  <si>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</si>
  <si>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</si>
  <si>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</si>
  <si>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</si>
  <si>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</si>
  <si>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</si>
  <si>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</si>
  <si>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</si>
  <si>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</si>
  <si>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</si>
  <si>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</si>
  <si>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</si>
  <si>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</si>
  <si>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</si>
  <si>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</si>
  <si>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</si>
  <si>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</si>
  <si>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</si>
  <si>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</si>
  <si>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</si>
  <si>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</si>
  <si>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</si>
  <si>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</si>
  <si>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</si>
  <si>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</si>
  <si>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</si>
  <si>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</si>
  <si>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</si>
  <si>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</si>
  <si>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</si>
  <si>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</si>
  <si>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</si>
  <si>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</si>
  <si>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</si>
  <si>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</si>
  <si>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</si>
  <si>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</si>
  <si>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</si>
  <si>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</si>
  <si>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</si>
  <si>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</si>
  <si>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</si>
  <si>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</si>
  <si>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</si>
  <si>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</si>
  <si>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</si>
  <si>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</si>
  <si>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</si>
  <si>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</si>
  <si>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</si>
  <si>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</si>
  <si>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</si>
  <si>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</si>
  <si>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</si>
  <si>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</si>
  <si>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</si>
  <si>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</si>
  <si>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</si>
  <si>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</si>
  <si>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</si>
  <si>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</si>
  <si>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</si>
  <si>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</si>
  <si>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</si>
  <si>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</si>
  <si>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</si>
  <si>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</si>
  <si>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</si>
  <si>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</si>
  <si>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</si>
  <si>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</si>
  <si>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</si>
  <si>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</si>
  <si>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</si>
  <si>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</si>
  <si>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</si>
  <si>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</si>
  <si>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</si>
  <si>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</si>
  <si>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</si>
  <si>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</si>
  <si>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</si>
  <si>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</si>
  <si>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</si>
  <si>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</si>
  <si>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</si>
  <si>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</si>
  <si>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</si>
  <si>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</si>
  <si>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</si>
  <si>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</si>
  <si>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</si>
  <si>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</si>
  <si>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</si>
  <si>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</si>
  <si>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</si>
  <si>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</si>
  <si>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</si>
  <si>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</si>
  <si>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</si>
  <si>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</si>
  <si>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</si>
  <si>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</si>
  <si>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</si>
  <si>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</si>
  <si>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</si>
  <si>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</si>
  <si>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</si>
  <si>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</si>
  <si>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</si>
  <si>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</si>
  <si>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</si>
  <si>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</si>
  <si>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</si>
  <si>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</si>
  <si>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</si>
  <si>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</si>
  <si>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</si>
  <si>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</si>
  <si>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</si>
  <si>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</si>
  <si>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</si>
  <si>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</si>
  <si>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</si>
  <si>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</si>
  <si>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</si>
  <si>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</si>
  <si>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</si>
  <si>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</si>
  <si>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</si>
  <si>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</si>
  <si>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</si>
  <si>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</si>
  <si>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</si>
  <si>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</si>
  <si>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</si>
  <si>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</si>
  <si>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</si>
  <si>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</si>
  <si>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</si>
  <si>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</si>
  <si>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</si>
  <si>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</si>
  <si>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</si>
  <si>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</si>
  <si>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</si>
  <si>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</si>
  <si>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</si>
  <si>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</si>
  <si>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</si>
  <si>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</si>
  <si>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</si>
  <si>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</si>
  <si>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</si>
  <si>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</si>
  <si>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</si>
  <si>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</si>
  <si>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</si>
  <si>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</si>
  <si>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</si>
  <si>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</si>
  <si>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</si>
  <si>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</si>
  <si>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</si>
  <si>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</si>
  <si>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</si>
  <si>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</si>
  <si>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</si>
  <si>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</si>
  <si>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</si>
  <si>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</si>
  <si>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</si>
  <si>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</si>
  <si>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</si>
  <si>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</si>
  <si>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</si>
  <si>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</si>
  <si>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</si>
  <si>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</si>
  <si>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</si>
  <si>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</si>
  <si>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</si>
  <si>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</si>
  <si>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</si>
  <si>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</si>
  <si>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</si>
  <si>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</si>
  <si>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</si>
  <si>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</si>
  <si>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</si>
  <si>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</si>
  <si>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</si>
  <si>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</si>
  <si>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</si>
  <si>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</si>
  <si>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</si>
  <si>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</si>
  <si>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</si>
  <si>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</si>
  <si>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</si>
  <si>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</si>
  <si>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</si>
  <si>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</si>
  <si>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</si>
  <si>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</si>
  <si>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</si>
  <si>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</si>
  <si>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</si>
  <si>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</si>
  <si>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</si>
  <si>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</si>
  <si>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</si>
  <si>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</si>
  <si>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</si>
  <si>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</si>
  <si>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</si>
  <si>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</si>
  <si>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</si>
  <si>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</si>
  <si>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</si>
  <si>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</si>
  <si>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</si>
  <si>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</si>
  <si>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</si>
  <si>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</si>
  <si>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</si>
  <si>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</si>
  <si>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</si>
  <si>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</si>
  <si>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</si>
  <si>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</si>
  <si>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</si>
  <si>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</si>
  <si>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</si>
  <si>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</si>
  <si>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</si>
  <si>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</si>
  <si>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</si>
  <si>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</si>
  <si>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</si>
  <si>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</si>
  <si>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</si>
  <si>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</si>
  <si>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</si>
  <si>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</si>
  <si>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</si>
  <si>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</si>
  <si>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</si>
  <si>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</si>
  <si>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</si>
  <si>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</si>
  <si>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</si>
  <si>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</si>
  <si>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</si>
  <si>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</si>
  <si>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</si>
  <si>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</si>
  <si>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</si>
  <si>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</si>
  <si>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</si>
  <si>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</si>
  <si>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</si>
  <si>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</si>
  <si>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</si>
  <si>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</si>
  <si>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</si>
  <si>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</si>
  <si>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</si>
  <si>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</si>
  <si>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</si>
  <si>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</si>
  <si>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</si>
  <si>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</si>
  <si>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</si>
  <si>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</si>
  <si>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</si>
  <si>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</si>
  <si>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</si>
  <si>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</si>
  <si>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</si>
  <si>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</si>
  <si>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</si>
  <si>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</si>
  <si>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</si>
  <si>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</si>
  <si>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</si>
  <si>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</si>
  <si>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</si>
  <si>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</si>
  <si>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</si>
  <si>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</si>
  <si>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</si>
  <si>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</si>
  <si>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</si>
  <si>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</si>
  <si>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</si>
  <si>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</si>
  <si>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</si>
  <si>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</si>
  <si>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</si>
  <si>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</si>
  <si>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</si>
  <si>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</si>
  <si>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</si>
  <si>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</si>
  <si>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</si>
  <si>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</si>
  <si>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</si>
  <si>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</si>
  <si>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</si>
  <si>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</si>
  <si>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</si>
  <si>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</si>
  <si>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</si>
  <si>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</si>
  <si>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</si>
  <si>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</si>
  <si>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</si>
  <si>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</si>
  <si>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</si>
  <si>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</si>
  <si>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</si>
  <si>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</si>
  <si>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</si>
  <si>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</si>
  <si>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</si>
  <si>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</si>
  <si>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</si>
  <si>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</si>
  <si>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</si>
  <si>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</si>
  <si>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</si>
  <si>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</si>
  <si>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</si>
  <si>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</si>
  <si>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</si>
  <si>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</si>
  <si>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</si>
  <si>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</si>
  <si>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</si>
  <si>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</si>
  <si>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</si>
  <si>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</si>
  <si>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</si>
  <si>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</si>
  <si>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</si>
  <si>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</si>
  <si>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</si>
  <si>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</si>
  <si>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</si>
  <si>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</si>
  <si>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</si>
  <si>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</si>
  <si>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</si>
  <si>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</si>
  <si>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</si>
  <si>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</si>
  <si>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</si>
  <si>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</si>
  <si>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</si>
  <si>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</si>
  <si>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</si>
  <si>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</si>
  <si>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</si>
  <si>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</si>
  <si>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</si>
  <si>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</si>
  <si>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</si>
  <si>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</si>
  <si>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</si>
  <si>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</si>
  <si>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</si>
  <si>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</si>
  <si>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</si>
  <si>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</si>
  <si>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</si>
  <si>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</si>
  <si>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</si>
  <si>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</si>
  <si>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</si>
  <si>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</si>
  <si>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</si>
  <si>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</si>
  <si>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</si>
  <si>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</si>
  <si>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</si>
  <si>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</si>
  <si>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</si>
  <si>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</si>
  <si>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</si>
  <si>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</si>
  <si>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</si>
  <si>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</si>
  <si>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</si>
  <si>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</si>
  <si>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</si>
  <si>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</si>
  <si>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</si>
  <si>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</si>
  <si>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</si>
  <si>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</si>
  <si>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</si>
  <si>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</si>
  <si>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</si>
  <si>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</si>
  <si>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</si>
  <si>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</si>
  <si>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</si>
  <si>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</si>
  <si>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</si>
  <si>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</si>
  <si>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</si>
  <si>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</si>
  <si>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</si>
  <si>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</si>
  <si>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</si>
  <si>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</si>
  <si>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</si>
  <si>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</si>
  <si>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</si>
  <si>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</si>
  <si>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</si>
  <si>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</si>
  <si>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</si>
  <si>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</si>
  <si>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</si>
  <si>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</si>
  <si>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</si>
  <si>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</si>
  <si>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</si>
  <si>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</si>
  <si>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</si>
  <si>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</si>
  <si>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</si>
  <si>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</si>
  <si>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</si>
  <si>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</si>
  <si>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</si>
  <si>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</si>
  <si>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</si>
  <si>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</si>
  <si>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</si>
  <si>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</si>
  <si>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</si>
  <si>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</si>
  <si>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</si>
  <si>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</si>
  <si>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</si>
  <si>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</si>
  <si>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</si>
  <si>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</si>
  <si>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</si>
  <si>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</si>
  <si>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</si>
  <si>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</si>
  <si>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</si>
  <si>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</si>
  <si>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</si>
  <si>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</si>
  <si>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</si>
  <si>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</si>
  <si>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</si>
  <si>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</si>
  <si>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</si>
  <si>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</si>
  <si>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</si>
  <si>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</si>
  <si>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</si>
  <si>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</si>
  <si>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</si>
  <si>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</si>
  <si>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</si>
  <si>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</si>
  <si>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</si>
  <si>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</si>
  <si>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</si>
  <si>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</si>
  <si>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</si>
  <si>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</si>
  <si>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</si>
  <si>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</si>
  <si>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</si>
  <si>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</si>
  <si>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</si>
  <si>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</si>
  <si>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</si>
  <si>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</si>
  <si>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</si>
  <si>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</si>
  <si>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</si>
  <si>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</si>
  <si>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</si>
  <si>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</si>
  <si>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</si>
  <si>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</si>
  <si>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</si>
  <si>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</si>
  <si>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</si>
  <si>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</si>
  <si>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</si>
  <si>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</si>
  <si>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</si>
  <si>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</si>
  <si>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</si>
  <si>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</si>
  <si>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</si>
  <si>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</si>
  <si>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</si>
  <si>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</si>
  <si>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</si>
  <si>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</si>
  <si>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</si>
  <si>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</si>
  <si>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</si>
  <si>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</si>
  <si>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</si>
  <si>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</si>
  <si>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</si>
  <si>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</si>
  <si>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</si>
  <si>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</si>
  <si>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</si>
  <si>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</si>
  <si>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</si>
  <si>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</si>
  <si>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</si>
  <si>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</si>
  <si>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</si>
  <si>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</si>
  <si>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</si>
  <si>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</si>
  <si>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</si>
  <si>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</si>
  <si>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</si>
  <si>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</si>
  <si>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</si>
  <si>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</si>
  <si>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</si>
  <si>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</si>
  <si>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</si>
  <si>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</si>
  <si>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</si>
  <si>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</si>
  <si>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</si>
  <si>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</si>
  <si>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</si>
  <si>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</si>
  <si>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</si>
  <si>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</si>
  <si>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</si>
  <si>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</si>
  <si>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</si>
  <si>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</si>
  <si>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</si>
  <si>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</si>
  <si>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</si>
  <si>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</si>
  <si>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</si>
  <si>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</si>
  <si>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</si>
  <si>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</si>
  <si>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</si>
  <si>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</si>
  <si>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</si>
  <si>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</si>
  <si>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</si>
  <si>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</si>
  <si>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</si>
  <si>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</si>
  <si>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</si>
  <si>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</si>
  <si>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</si>
  <si>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</si>
  <si>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</si>
  <si>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</si>
  <si>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</si>
  <si>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</si>
  <si>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</si>
  <si>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</si>
  <si>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</si>
  <si>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</si>
  <si>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</si>
  <si>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</si>
  <si>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</si>
  <si>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</si>
  <si>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</si>
  <si>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</si>
  <si>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</si>
  <si>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</si>
  <si>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</si>
  <si>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</si>
  <si>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</si>
  <si>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</si>
  <si>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</si>
  <si>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</si>
  <si>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</si>
  <si>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</si>
  <si>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</si>
  <si>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</si>
  <si>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</si>
  <si>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</si>
  <si>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</si>
  <si>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</si>
  <si>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</si>
  <si>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</si>
  <si>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</si>
  <si>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</si>
  <si>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</si>
  <si>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</si>
  <si>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</si>
  <si>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</si>
  <si>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</si>
  <si>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</si>
  <si>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</si>
  <si>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</si>
  <si>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</si>
  <si>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</si>
  <si>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</si>
  <si>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</si>
  <si>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</si>
  <si>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</si>
  <si>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</si>
  <si>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</si>
  <si>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</si>
  <si>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</si>
  <si>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</si>
  <si>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</si>
  <si>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</si>
  <si>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</si>
  <si>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</si>
  <si>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</si>
  <si>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</si>
  <si>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</si>
  <si>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</si>
  <si>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</si>
  <si>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</si>
  <si>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</si>
  <si>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</si>
  <si>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</si>
  <si>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</si>
  <si>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</si>
  <si>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</si>
  <si>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</si>
  <si>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</si>
  <si>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</si>
  <si>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</si>
  <si>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</si>
  <si>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</si>
  <si>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</si>
  <si>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</si>
  <si>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</si>
  <si>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</si>
  <si>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</si>
  <si>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</si>
  <si>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</si>
  <si>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</si>
  <si>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</si>
  <si>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</si>
  <si>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</si>
  <si>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</si>
  <si>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</si>
  <si>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</si>
  <si>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</si>
  <si>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</si>
  <si>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</si>
  <si>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</si>
  <si>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</si>
  <si>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</si>
  <si>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</si>
  <si>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</si>
  <si>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</si>
  <si>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</si>
  <si>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</si>
  <si>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</si>
  <si>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</si>
  <si>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</si>
  <si>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</si>
  <si>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</si>
  <si>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</si>
  <si>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</si>
  <si>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</si>
  <si>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</si>
  <si>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</si>
  <si>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</si>
  <si>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</si>
  <si>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</si>
  <si>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</si>
  <si>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</si>
  <si>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</si>
  <si>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</si>
  <si>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</si>
  <si>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</si>
  <si>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</si>
  <si>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</si>
  <si>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</si>
  <si>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</si>
  <si>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</si>
  <si>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</si>
  <si>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</si>
  <si>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</si>
  <si>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</si>
  <si>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</si>
  <si>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</si>
  <si>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</si>
  <si>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</si>
  <si>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</si>
  <si>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</si>
  <si>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</si>
  <si>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</si>
  <si>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</si>
  <si>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</si>
  <si>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</si>
  <si>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</si>
  <si>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</si>
  <si>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</si>
  <si>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</si>
  <si>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</si>
  <si>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</si>
  <si>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</si>
  <si>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</si>
  <si>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</si>
  <si>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</si>
  <si>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</si>
  <si>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</si>
  <si>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</si>
  <si>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</si>
  <si>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</si>
  <si>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</si>
  <si>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</si>
  <si>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</si>
  <si>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</si>
  <si>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</si>
  <si>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</si>
  <si>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</si>
  <si>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</si>
  <si>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</si>
  <si>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</si>
  <si>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</si>
  <si>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</si>
  <si>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</si>
  <si>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</si>
  <si>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</si>
  <si>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</si>
  <si>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</si>
  <si>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</si>
  <si>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</si>
  <si>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</si>
  <si>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</si>
  <si>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</si>
  <si>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</si>
  <si>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</si>
  <si>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</si>
  <si>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</si>
  <si>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</si>
  <si>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</si>
  <si>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</si>
  <si>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</si>
  <si>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</si>
  <si>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</si>
  <si>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</si>
  <si>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</si>
  <si>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</si>
  <si>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</si>
  <si>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</si>
  <si>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</si>
  <si>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</si>
  <si>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</si>
  <si>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</si>
  <si>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</si>
  <si>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</si>
  <si>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</si>
  <si>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</si>
  <si>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</si>
  <si>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</si>
  <si>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</si>
  <si>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</si>
  <si>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</si>
  <si>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</si>
  <si>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</si>
  <si>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</si>
  <si>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</si>
  <si>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</si>
  <si>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</si>
  <si>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</si>
  <si>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</si>
  <si>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</si>
  <si>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</si>
  <si>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</si>
  <si>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</si>
  <si>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</si>
  <si>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</si>
  <si>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</si>
  <si>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</si>
  <si>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</si>
  <si>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</si>
  <si>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</si>
  <si>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</si>
  <si>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</si>
  <si>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</si>
  <si>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</si>
  <si>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</si>
  <si>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</si>
  <si>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</si>
  <si>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</si>
  <si>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</si>
  <si>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</si>
  <si>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</si>
  <si>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</si>
  <si>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</si>
  <si>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</si>
  <si>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</si>
  <si>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</si>
  <si>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</si>
  <si>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</si>
  <si>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</si>
  <si>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</si>
  <si>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</si>
  <si>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</si>
  <si>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</si>
  <si>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</si>
  <si>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</si>
  <si>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</si>
  <si>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</si>
  <si>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</si>
  <si>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</si>
  <si>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</si>
  <si>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</si>
  <si>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</si>
  <si>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</si>
  <si>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</si>
  <si>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</si>
  <si>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</si>
  <si>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</si>
  <si>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</si>
  <si>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</si>
  <si>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</si>
  <si>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</si>
  <si>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</si>
  <si>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</si>
  <si>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</si>
  <si>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</si>
  <si>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</si>
  <si>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</si>
  <si>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</si>
  <si>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</si>
  <si>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</si>
  <si>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</si>
  <si>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</si>
  <si>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</si>
  <si>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</si>
  <si>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</si>
  <si>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</si>
  <si>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</si>
  <si>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</si>
  <si>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</si>
  <si>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</si>
  <si>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</si>
  <si>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</si>
  <si>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</si>
  <si>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</si>
  <si>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</si>
  <si>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</si>
  <si>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</si>
  <si>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</si>
  <si>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</si>
  <si>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</si>
  <si>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</si>
  <si>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</si>
  <si>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</si>
  <si>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</si>
  <si>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</si>
  <si>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</si>
  <si>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</si>
  <si>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</si>
  <si>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</si>
  <si>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</si>
  <si>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</si>
  <si>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</si>
  <si>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</si>
  <si>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</si>
  <si>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</si>
  <si>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</si>
  <si>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</si>
  <si>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</si>
  <si>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</si>
  <si>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</si>
  <si>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</si>
  <si>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</si>
  <si>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</si>
  <si>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</si>
  <si>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</si>
  <si>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</si>
  <si>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</si>
  <si>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</si>
  <si>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</si>
  <si>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</si>
  <si>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</si>
  <si>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</si>
  <si>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</si>
  <si>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</si>
  <si>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</si>
  <si>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</si>
  <si>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</si>
  <si>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</si>
  <si>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</si>
  <si>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</si>
  <si>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</si>
  <si>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</si>
  <si>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</si>
  <si>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</si>
  <si>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</si>
  <si>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</si>
  <si>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</si>
  <si>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</si>
  <si>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</si>
  <si>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</si>
  <si>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</si>
  <si>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</si>
  <si>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</si>
  <si>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</si>
  <si>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</si>
  <si>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</si>
  <si>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</si>
  <si>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</si>
  <si>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</si>
  <si>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</si>
  <si>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</si>
  <si>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</si>
  <si>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</si>
  <si>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</si>
  <si>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</si>
  <si>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</si>
  <si>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</si>
  <si>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</si>
  <si>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</si>
  <si>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</si>
  <si>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</si>
  <si>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</si>
  <si>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</si>
  <si>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</si>
  <si>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</si>
  <si>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</si>
  <si>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</si>
  <si>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</si>
  <si>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</si>
  <si>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</si>
  <si>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</si>
  <si>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</si>
  <si>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</si>
  <si>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</si>
  <si>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</si>
  <si>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</si>
  <si>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</si>
  <si>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</si>
  <si>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</si>
  <si>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</si>
  <si>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</si>
  <si>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</si>
  <si>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</si>
  <si>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</si>
  <si>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</si>
  <si>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</si>
  <si>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</si>
  <si>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</si>
  <si>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</si>
  <si>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</si>
  <si>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</si>
  <si>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</si>
  <si>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</si>
  <si>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</si>
  <si>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</si>
  <si>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</si>
  <si>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</si>
  <si>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</si>
  <si>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</si>
  <si>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</si>
  <si>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</si>
  <si>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</si>
  <si>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</si>
  <si>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</si>
  <si>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</si>
  <si>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</si>
  <si>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</si>
  <si>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</si>
  <si>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</si>
  <si>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</si>
  <si>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</si>
  <si>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</si>
  <si>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</si>
  <si>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</si>
  <si>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</si>
  <si>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</si>
  <si>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</si>
  <si>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</si>
  <si>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</si>
  <si>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</si>
  <si>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</si>
  <si>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</si>
  <si>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</si>
  <si>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</si>
  <si>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</si>
  <si>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</si>
  <si>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</si>
  <si>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</si>
  <si>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</si>
  <si>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</si>
  <si>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</si>
  <si>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</si>
  <si>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</si>
  <si>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</si>
  <si>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</si>
  <si>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</si>
  <si>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</si>
  <si>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</si>
  <si>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</si>
  <si>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</si>
  <si>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</si>
  <si>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</si>
  <si>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</si>
  <si>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</si>
  <si>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</si>
  <si>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</si>
  <si>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</si>
  <si>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</si>
  <si>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</si>
  <si>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</si>
  <si>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</si>
  <si>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</si>
  <si>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</si>
  <si>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</si>
  <si>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</si>
  <si>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</si>
  <si>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</si>
  <si>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</si>
  <si>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</si>
  <si>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</si>
  <si>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</si>
  <si>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</si>
  <si>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</si>
  <si>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</si>
  <si>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</si>
  <si>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</si>
  <si>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</si>
  <si>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</si>
  <si>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</si>
  <si>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</si>
  <si>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</si>
  <si>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</si>
  <si>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</si>
  <si>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</si>
  <si>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</si>
  <si>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</si>
  <si>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</si>
  <si>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</si>
  <si>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</si>
  <si>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</si>
  <si>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</si>
  <si>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</si>
  <si>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</si>
  <si>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</si>
  <si>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</si>
  <si>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</si>
  <si>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</si>
  <si>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</si>
  <si>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</si>
  <si>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</si>
  <si>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</si>
  <si>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</si>
  <si>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</si>
  <si>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</si>
  <si>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</si>
  <si>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</si>
  <si>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</si>
  <si>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</si>
  <si>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</si>
  <si>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</si>
  <si>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</si>
  <si>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</si>
  <si>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</si>
  <si>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</si>
  <si>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</si>
  <si>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</si>
  <si>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</si>
  <si>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</si>
  <si>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</si>
  <si>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</si>
  <si>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</si>
  <si>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</si>
  <si>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</si>
  <si>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</si>
  <si>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</si>
  <si>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</si>
  <si>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</si>
  <si>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</si>
  <si>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</si>
  <si>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</si>
  <si>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</si>
  <si>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</si>
  <si>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</si>
  <si>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</si>
  <si>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</si>
  <si>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</si>
  <si>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</si>
  <si>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</si>
  <si>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</si>
  <si>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</si>
  <si>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</si>
  <si>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</si>
  <si>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</si>
  <si>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</si>
  <si>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</si>
  <si>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</si>
  <si>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</si>
  <si>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</si>
  <si>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</si>
  <si>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</si>
  <si>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</si>
  <si>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</si>
  <si>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</si>
  <si>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</si>
  <si>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</si>
  <si>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</si>
  <si>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</si>
  <si>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</si>
  <si>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</si>
  <si>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</si>
  <si>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</si>
  <si>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</si>
  <si>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</si>
  <si>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</si>
  <si>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</si>
  <si>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</si>
  <si>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</si>
  <si>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</si>
  <si>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</si>
  <si>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</si>
  <si>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</si>
  <si>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</si>
  <si>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</si>
  <si>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</si>
  <si>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</si>
  <si>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</si>
  <si>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</si>
  <si>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</si>
  <si>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</si>
  <si>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</si>
  <si>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</si>
  <si>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</si>
  <si>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</si>
  <si>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</si>
  <si>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</si>
  <si>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</si>
  <si>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</si>
  <si>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</si>
  <si>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</si>
  <si>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</si>
  <si>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</si>
  <si>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</si>
  <si>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</si>
  <si>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</si>
  <si>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</si>
  <si>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</si>
  <si>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</si>
  <si>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</si>
  <si>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</si>
  <si>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</si>
  <si>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</si>
  <si>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</si>
  <si>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</si>
  <si>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</si>
  <si>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</si>
  <si>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</si>
  <si>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</si>
  <si>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</si>
  <si>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</si>
  <si>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</si>
  <si>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</si>
  <si>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</si>
  <si>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</si>
  <si>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</si>
  <si>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</si>
  <si>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</si>
  <si>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</si>
  <si>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</si>
  <si>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</si>
  <si>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</si>
  <si>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</si>
  <si>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</si>
  <si>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</si>
  <si>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</si>
  <si>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</si>
  <si>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</si>
  <si>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</si>
  <si>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</si>
  <si>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</si>
  <si>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</si>
  <si>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</si>
  <si>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</si>
  <si>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</si>
  <si>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</si>
  <si>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</si>
  <si>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</si>
  <si>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</si>
  <si>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</si>
  <si>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</si>
  <si>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</si>
  <si>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</si>
  <si>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</si>
  <si>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</si>
  <si>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</si>
  <si>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</si>
  <si>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</si>
  <si>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</si>
  <si>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</si>
  <si>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</si>
  <si>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</si>
  <si>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</si>
  <si>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</si>
  <si>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</si>
  <si>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</si>
  <si>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</si>
  <si>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</si>
  <si>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</si>
  <si>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</si>
  <si>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</si>
  <si>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</si>
  <si>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</si>
  <si>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</si>
  <si>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</si>
  <si>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</si>
  <si>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</si>
  <si>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</si>
  <si>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</si>
  <si>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</si>
  <si>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</si>
  <si>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</si>
  <si>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</si>
  <si>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</si>
  <si>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</si>
  <si>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</si>
  <si>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</si>
  <si>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</si>
  <si>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</si>
  <si>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</si>
  <si>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</si>
  <si>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</si>
  <si>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</si>
  <si>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</si>
  <si>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</si>
  <si>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</si>
  <si>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</si>
  <si>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</si>
  <si>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</si>
  <si>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</si>
  <si>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</si>
  <si>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</si>
  <si>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</si>
  <si>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</si>
  <si>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</si>
  <si>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</si>
  <si>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</si>
  <si>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</si>
  <si>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</si>
  <si>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</si>
  <si>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</si>
  <si>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</si>
  <si>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</si>
  <si>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</si>
  <si>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</si>
  <si>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</si>
  <si>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</si>
  <si>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</si>
  <si>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</si>
  <si>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</si>
  <si>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</si>
  <si>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</si>
  <si>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</si>
  <si>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</si>
  <si>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</si>
  <si>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</si>
  <si>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</si>
  <si>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</si>
  <si>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</si>
  <si>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</si>
  <si>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</si>
  <si>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</si>
  <si>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</si>
  <si>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</si>
  <si>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</si>
  <si>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</si>
  <si>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</si>
  <si>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</si>
  <si>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</si>
  <si>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</si>
  <si>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</si>
  <si>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</si>
  <si>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</si>
  <si>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</si>
  <si>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</si>
  <si>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</si>
  <si>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</si>
  <si>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</si>
  <si>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</si>
  <si>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</si>
  <si>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</si>
  <si>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</si>
  <si>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</si>
  <si>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</si>
  <si>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</si>
  <si>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</si>
  <si>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</si>
  <si>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</si>
  <si>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</si>
  <si>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</si>
  <si>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</si>
  <si>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</si>
  <si>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</si>
  <si>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</si>
  <si>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</si>
  <si>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</si>
  <si>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</si>
  <si>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</si>
  <si>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</si>
  <si>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</si>
  <si>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</si>
  <si>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</si>
  <si>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</si>
  <si>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</si>
  <si>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</si>
  <si>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</si>
  <si>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</si>
  <si>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</si>
  <si>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</si>
  <si>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</si>
  <si>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</si>
  <si>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</si>
  <si>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</si>
  <si>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</si>
  <si>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</si>
  <si>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</si>
  <si>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</si>
  <si>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</si>
  <si>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</si>
  <si>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</si>
  <si>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</si>
  <si>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</si>
  <si>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</si>
  <si>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</si>
  <si>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</si>
  <si>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</si>
  <si>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</si>
  <si>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</si>
  <si>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</si>
  <si>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</si>
  <si>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</si>
  <si>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</si>
  <si>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</si>
  <si>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</si>
  <si>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</si>
  <si>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</si>
  <si>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</si>
  <si>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</si>
  <si>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</si>
  <si>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</si>
  <si>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</si>
  <si>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</si>
  <si>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</si>
  <si>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</si>
  <si>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</si>
  <si>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</si>
  <si>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</si>
  <si>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</si>
  <si>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</si>
  <si>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</si>
  <si>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</si>
  <si>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</si>
  <si>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</si>
  <si>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</si>
  <si>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</si>
  <si>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</si>
  <si>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</si>
  <si>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</si>
  <si>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</si>
  <si>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</si>
  <si>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</si>
  <si>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</si>
  <si>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</si>
  <si>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</si>
  <si>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</si>
  <si>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</si>
  <si>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</si>
  <si>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</si>
  <si>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</si>
  <si>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</si>
  <si>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</si>
  <si>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</si>
  <si>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</si>
  <si>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</si>
  <si>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</si>
  <si>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</si>
  <si>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</si>
  <si>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</si>
  <si>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</si>
  <si>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</si>
  <si>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</si>
  <si>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</si>
  <si>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</si>
  <si>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</si>
  <si>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</si>
  <si>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</si>
  <si>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</si>
  <si>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</si>
  <si>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</si>
  <si>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</si>
  <si>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</si>
  <si>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</si>
  <si>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</si>
  <si>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</si>
  <si>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</si>
  <si>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</si>
  <si>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</si>
  <si>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</si>
  <si>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</si>
  <si>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</si>
  <si>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</si>
  <si>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</si>
  <si>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</si>
  <si>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</si>
  <si>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</si>
  <si>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</si>
  <si>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</si>
  <si>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</si>
  <si>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</si>
  <si>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</si>
  <si>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</si>
  <si>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</si>
  <si>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</si>
  <si>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</si>
  <si>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</si>
  <si>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</si>
  <si>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</si>
  <si>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</si>
  <si>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</si>
  <si>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</si>
  <si>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</si>
  <si>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</si>
  <si>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</si>
  <si>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</si>
  <si>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</si>
  <si>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</si>
  <si>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</si>
  <si>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</si>
  <si>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</si>
  <si>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</si>
  <si>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</si>
  <si>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</si>
  <si>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</si>
  <si>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</si>
  <si>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</si>
  <si>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</si>
  <si>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</si>
  <si>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</si>
  <si>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</si>
  <si>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</si>
  <si>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</si>
  <si>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</si>
  <si>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</si>
  <si>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</si>
  <si>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</si>
  <si>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</si>
  <si>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</si>
  <si>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</si>
  <si>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</si>
  <si>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</si>
  <si>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</si>
  <si>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</si>
  <si>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</si>
  <si>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</si>
  <si>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</si>
  <si>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</si>
  <si>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</si>
  <si>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</si>
  <si>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</si>
  <si>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</si>
  <si>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</si>
  <si>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</si>
  <si>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</si>
  <si>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</si>
  <si>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</si>
  <si>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</si>
  <si>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</si>
  <si>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</si>
  <si>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</si>
  <si>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</si>
  <si>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</si>
  <si>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</si>
  <si>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</si>
  <si>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</si>
  <si>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</si>
  <si>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</si>
  <si>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</si>
  <si>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</si>
  <si>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</si>
  <si>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</si>
  <si>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</si>
  <si>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</si>
  <si>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</si>
  <si>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</si>
  <si>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</si>
  <si>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</si>
  <si>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</si>
  <si>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</si>
  <si>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</si>
  <si>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</si>
  <si>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</si>
  <si>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</si>
  <si>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</si>
  <si>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</si>
  <si>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</si>
  <si>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</si>
  <si>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</si>
  <si>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</si>
  <si>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</si>
  <si>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</si>
  <si>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</si>
  <si>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</si>
  <si>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</si>
  <si>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</si>
  <si>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</si>
  <si>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</si>
  <si>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</si>
  <si>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</si>
  <si>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</si>
  <si>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</si>
  <si>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</si>
  <si>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</si>
  <si>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</si>
  <si>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</si>
  <si>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</si>
  <si>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</si>
  <si>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</si>
  <si>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</si>
  <si>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</si>
  <si>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</si>
  <si>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</si>
  <si>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</si>
  <si>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</si>
  <si>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</si>
  <si>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</si>
  <si>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</si>
  <si>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</si>
  <si>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</si>
  <si>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</si>
  <si>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</si>
  <si>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</si>
  <si>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</si>
  <si>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</si>
  <si>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</si>
  <si>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</si>
  <si>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</si>
  <si>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</si>
  <si>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</si>
  <si>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</si>
  <si>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</si>
  <si>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</si>
  <si>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</si>
  <si>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</si>
  <si>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</si>
  <si>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</si>
  <si>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</si>
  <si>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</si>
  <si>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</si>
  <si>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</si>
  <si>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</si>
  <si>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</si>
  <si>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</si>
  <si>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</si>
  <si>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</si>
  <si>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</si>
  <si>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</si>
  <si>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</si>
  <si>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</si>
  <si>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</si>
  <si>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</si>
  <si>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</si>
  <si>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</si>
  <si>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</si>
  <si>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</si>
  <si>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</si>
  <si>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</si>
  <si>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</si>
  <si>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</si>
  <si>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</si>
  <si>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</si>
  <si>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</si>
  <si>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</si>
  <si>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</si>
  <si>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</si>
  <si>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</si>
  <si>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</si>
  <si>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</si>
  <si>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</si>
  <si>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</si>
  <si>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</si>
  <si>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</si>
  <si>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</si>
  <si>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</si>
  <si>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</si>
  <si>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</si>
  <si>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</si>
  <si>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</si>
  <si>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</si>
  <si>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</si>
  <si>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</si>
  <si>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</si>
  <si>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</si>
  <si>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</si>
  <si>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</si>
  <si>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</si>
  <si>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</si>
  <si>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</si>
  <si>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</si>
  <si>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</si>
  <si>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</si>
  <si>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</si>
  <si>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</si>
  <si>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</si>
  <si>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</si>
  <si>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</si>
  <si>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</si>
  <si>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</si>
  <si>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</si>
  <si>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</si>
  <si>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</si>
  <si>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</si>
  <si>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</si>
  <si>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</si>
  <si>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</si>
  <si>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</si>
  <si>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</si>
  <si>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</si>
  <si>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</si>
  <si>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</si>
  <si>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</si>
  <si>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</si>
  <si>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</si>
  <si>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</si>
  <si>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</si>
  <si>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</si>
  <si>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</si>
  <si>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</si>
  <si>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</si>
  <si>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</si>
  <si>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</si>
  <si>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</si>
  <si>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</si>
  <si>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</si>
  <si>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</si>
  <si>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</si>
  <si>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</si>
  <si>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</si>
  <si>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</si>
  <si>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</si>
  <si>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</si>
  <si>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</si>
  <si>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</si>
  <si>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</si>
  <si>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</si>
  <si>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</si>
  <si>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</si>
  <si>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</si>
  <si>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</si>
  <si>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</si>
  <si>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</si>
  <si>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</si>
  <si>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</si>
  <si>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</si>
  <si>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</si>
  <si>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</si>
  <si>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</si>
  <si>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</si>
  <si>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</si>
  <si>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</si>
  <si>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</si>
  <si>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</si>
  <si>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</si>
  <si>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</si>
  <si>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</si>
  <si>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</si>
  <si>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</si>
  <si>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</si>
  <si>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</si>
  <si>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</si>
  <si>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</si>
  <si>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</si>
  <si>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</si>
  <si>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</si>
  <si>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</si>
  <si>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</si>
  <si>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</si>
  <si>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</si>
  <si>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</si>
  <si>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</si>
  <si>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</si>
  <si>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</si>
  <si>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</si>
  <si>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</si>
  <si>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</si>
  <si>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</si>
  <si>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</si>
  <si>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</si>
  <si>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</si>
  <si>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</si>
  <si>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</si>
  <si>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</si>
  <si>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</si>
  <si>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</si>
  <si>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</si>
  <si>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</si>
  <si>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</si>
  <si>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</si>
  <si>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</si>
  <si>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</si>
  <si>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</si>
  <si>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</si>
  <si>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</si>
  <si>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</si>
  <si>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</si>
  <si>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</si>
  <si>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</si>
  <si>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</si>
  <si>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</si>
  <si>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</si>
  <si>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</si>
  <si>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</si>
  <si>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</si>
  <si>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</si>
  <si>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</si>
  <si>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</si>
  <si>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</si>
  <si>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</si>
  <si>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</si>
  <si>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</si>
  <si>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</si>
  <si>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</si>
  <si>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</si>
  <si>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</si>
  <si>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</si>
  <si>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</si>
  <si>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</si>
  <si>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</si>
  <si>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</si>
  <si>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</si>
  <si>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</si>
  <si>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</si>
  <si>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</si>
  <si>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</si>
  <si>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</si>
  <si>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</si>
  <si>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</si>
  <si>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</si>
  <si>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</si>
  <si>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</si>
  <si>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</si>
  <si>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</si>
  <si>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</si>
  <si>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</si>
  <si>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</si>
  <si>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</si>
  <si>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</si>
  <si>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</si>
  <si>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</si>
  <si>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</si>
  <si>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</si>
  <si>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</si>
  <si>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</si>
  <si>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</si>
  <si>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</si>
  <si>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</si>
  <si>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</si>
  <si>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</si>
  <si>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</si>
  <si>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</si>
  <si>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</si>
  <si>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</si>
  <si>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</si>
  <si>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</si>
  <si>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</si>
  <si>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</si>
  <si>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</si>
  <si>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</si>
  <si>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</si>
  <si>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</si>
  <si>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</si>
  <si>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</si>
  <si>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</si>
  <si>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</si>
  <si>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</si>
  <si>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</si>
  <si>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</si>
  <si>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</si>
  <si>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</si>
  <si>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</si>
  <si>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</si>
  <si>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</si>
  <si>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</si>
  <si>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</si>
  <si>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</si>
  <si>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</si>
  <si>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</si>
  <si>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</si>
  <si>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</si>
  <si>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</si>
  <si>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</si>
  <si>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</si>
  <si>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</si>
  <si>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</si>
  <si>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</si>
  <si>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</si>
  <si>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</si>
  <si>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</si>
  <si>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</si>
  <si>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</si>
  <si>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</si>
  <si>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</si>
  <si>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</si>
  <si>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</si>
  <si>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</si>
  <si>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</si>
  <si>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</si>
  <si>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</si>
  <si>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</si>
  <si>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</si>
  <si>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</si>
  <si>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</si>
  <si>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</si>
  <si>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</si>
  <si>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</si>
  <si>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</si>
  <si>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</si>
  <si>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</si>
  <si>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</si>
  <si>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</si>
  <si>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</si>
  <si>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</si>
  <si>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</si>
  <si>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</si>
  <si>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</si>
  <si>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</si>
  <si>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</si>
  <si>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</si>
  <si>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</si>
  <si>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</si>
  <si>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</si>
  <si>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</si>
  <si>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</si>
  <si>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</si>
  <si>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</si>
  <si>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</si>
  <si>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</si>
  <si>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</si>
  <si>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</si>
  <si>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</si>
  <si>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</si>
  <si>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</si>
  <si>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</si>
  <si>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</si>
  <si>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</si>
  <si>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</si>
  <si>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</si>
  <si>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</si>
  <si>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</si>
  <si>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</si>
  <si>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</si>
  <si>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</si>
  <si>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</si>
  <si>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</si>
  <si>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</si>
  <si>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</si>
  <si>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</si>
  <si>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</si>
  <si>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</si>
  <si>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</si>
  <si>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</si>
  <si>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</si>
  <si>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</si>
  <si>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</si>
  <si>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</si>
  <si>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</si>
  <si>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</si>
  <si>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</si>
  <si>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</si>
  <si>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</si>
  <si>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</si>
  <si>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</si>
  <si>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</si>
  <si>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</si>
  <si>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</si>
  <si>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</si>
  <si>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</si>
  <si>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</si>
  <si>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</si>
  <si>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</si>
  <si>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</si>
  <si>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</si>
  <si>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</si>
  <si>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</si>
  <si>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</si>
  <si>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</si>
  <si>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</si>
  <si>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</si>
  <si>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</si>
  <si>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</si>
  <si>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</si>
  <si>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</si>
  <si>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</si>
  <si>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</si>
  <si>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</si>
  <si>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</si>
  <si>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</si>
  <si>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</si>
  <si>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</si>
  <si>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</si>
  <si>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</si>
  <si>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</si>
  <si>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</si>
  <si>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</si>
  <si>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</si>
  <si>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</si>
  <si>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</si>
  <si>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</si>
  <si>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</si>
  <si>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</si>
  <si>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</si>
  <si>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</si>
  <si>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</si>
  <si>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</si>
  <si>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</si>
  <si>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</si>
  <si>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</si>
  <si>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</si>
  <si>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</si>
  <si>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</si>
  <si>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</si>
  <si>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</si>
  <si>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</si>
  <si>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</si>
  <si>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</si>
  <si>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</si>
  <si>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</si>
  <si>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</si>
  <si>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</si>
  <si>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</si>
  <si>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</si>
  <si>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</si>
  <si>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</si>
  <si>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</si>
  <si>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</si>
  <si>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</si>
  <si>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</si>
  <si>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</si>
  <si>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</si>
  <si>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</si>
  <si>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</si>
  <si>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</si>
  <si>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</si>
  <si>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</si>
  <si>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</si>
  <si>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</si>
  <si>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</si>
  <si>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</si>
  <si>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</si>
  <si>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</si>
  <si>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</si>
  <si>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</si>
  <si>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</si>
  <si>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</si>
  <si>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</si>
  <si>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</si>
  <si>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</si>
  <si>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</si>
  <si>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</si>
  <si>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</si>
  <si>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</si>
  <si>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</si>
  <si>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</si>
  <si>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</si>
  <si>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</si>
  <si>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</si>
  <si>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</si>
  <si>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</si>
  <si>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</si>
  <si>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</si>
  <si>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</si>
  <si>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</si>
  <si>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</si>
  <si>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</si>
  <si>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</si>
  <si>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</si>
  <si>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</si>
  <si>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</si>
  <si>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</si>
  <si>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</si>
  <si>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</si>
  <si>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</si>
  <si>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</si>
  <si>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</si>
  <si>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</si>
  <si>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</si>
  <si>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</si>
  <si>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</si>
  <si>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</si>
  <si>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</si>
  <si>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</si>
  <si>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</si>
  <si>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</si>
  <si>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</si>
  <si>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</si>
  <si>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</si>
  <si>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</si>
  <si>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</si>
  <si>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</si>
  <si>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</si>
  <si>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</si>
  <si>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</si>
  <si>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</si>
  <si>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</si>
  <si>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</si>
  <si>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</si>
  <si>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</si>
  <si>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</si>
  <si>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</si>
  <si>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</si>
  <si>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</si>
  <si>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</si>
  <si>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</si>
  <si>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</si>
  <si>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</si>
  <si>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</si>
  <si>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</si>
  <si>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</si>
  <si>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</si>
  <si>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</si>
  <si>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</si>
  <si>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</si>
  <si>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</si>
  <si>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</si>
  <si>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</si>
  <si>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</si>
  <si>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</si>
  <si>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</si>
  <si>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</si>
  <si>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</si>
  <si>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</si>
  <si>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</si>
  <si>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</si>
  <si>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</si>
  <si>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</si>
  <si>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</si>
  <si>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</si>
  <si>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</si>
  <si>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</si>
  <si>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</si>
  <si>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</si>
  <si>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</si>
  <si>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</si>
  <si>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</si>
  <si>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</si>
  <si>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</si>
  <si>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</si>
  <si>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</si>
  <si>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</si>
  <si>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</si>
  <si>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</si>
  <si>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</si>
  <si>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</si>
  <si>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</si>
  <si>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</si>
  <si>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</si>
  <si>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</si>
  <si>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</si>
  <si>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</si>
  <si>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</si>
  <si>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</si>
  <si>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</si>
  <si>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</si>
  <si>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</si>
  <si>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</si>
  <si>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</si>
  <si>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</si>
  <si>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</si>
  <si>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</si>
  <si>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</si>
  <si>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</si>
  <si>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</si>
  <si>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</si>
  <si>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</si>
  <si>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</si>
  <si>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</si>
  <si>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</si>
  <si>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</si>
  <si>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</si>
  <si>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</si>
  <si>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</si>
  <si>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</si>
  <si>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</si>
  <si>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</si>
  <si>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</si>
  <si>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</si>
  <si>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</si>
  <si>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</si>
  <si>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</si>
  <si>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</si>
  <si>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</si>
  <si>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</si>
  <si>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</si>
  <si>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</si>
  <si>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</si>
  <si>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</si>
  <si>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</si>
  <si>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</si>
  <si>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</si>
  <si>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</si>
  <si>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</si>
  <si>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</si>
  <si>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</si>
  <si>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</si>
  <si>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</si>
  <si>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</si>
  <si>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</si>
  <si>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</si>
  <si>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</si>
  <si>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</si>
  <si>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</si>
  <si>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</si>
  <si>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</si>
  <si>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</si>
  <si>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</si>
  <si>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</si>
  <si>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</si>
  <si>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</si>
  <si>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</si>
  <si>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</si>
  <si>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</si>
  <si>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</si>
  <si>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</si>
  <si>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</si>
  <si>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</si>
  <si>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</si>
  <si>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</si>
  <si>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</si>
  <si>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</si>
  <si>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</si>
  <si>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</si>
  <si>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</si>
  <si>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</si>
  <si>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</si>
  <si>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</si>
  <si>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</si>
  <si>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</si>
  <si>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</si>
  <si>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</si>
  <si>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</si>
  <si>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</si>
  <si>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</si>
  <si>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</si>
  <si>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</si>
  <si>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</si>
  <si>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</si>
  <si>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</si>
  <si>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</si>
  <si>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</si>
  <si>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</si>
  <si>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</si>
  <si>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</si>
  <si>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</si>
  <si>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</si>
  <si>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</si>
  <si>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</si>
  <si>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</si>
  <si>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</si>
  <si>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</si>
  <si>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</si>
  <si>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</si>
  <si>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</si>
  <si>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</si>
  <si>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</si>
  <si>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</si>
  <si>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</si>
  <si>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</si>
  <si>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</si>
  <si>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</si>
  <si>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</si>
  <si>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</si>
  <si>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</si>
  <si>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</si>
  <si>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</si>
  <si>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</si>
  <si>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</si>
  <si>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</si>
  <si>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</si>
  <si>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</si>
  <si>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</si>
  <si>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</si>
  <si>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</si>
  <si>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</si>
  <si>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</si>
  <si>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</si>
  <si>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</si>
  <si>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</si>
  <si>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</si>
  <si>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</si>
  <si>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</si>
  <si>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</si>
  <si>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</si>
  <si>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</si>
  <si>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</si>
  <si>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</si>
  <si>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</si>
  <si>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</si>
  <si>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</si>
  <si>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</si>
  <si>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</si>
  <si>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</si>
  <si>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</si>
  <si>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</si>
  <si>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</si>
  <si>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</si>
  <si>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</si>
  <si>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</si>
  <si>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</si>
  <si>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</si>
  <si>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</si>
  <si>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</si>
  <si>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</si>
  <si>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</si>
  <si>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</si>
  <si>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</si>
  <si>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</si>
  <si>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</si>
  <si>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</si>
  <si>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</si>
  <si>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</si>
  <si>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</si>
  <si>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</si>
  <si>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</si>
  <si>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</si>
  <si>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</si>
  <si>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</si>
  <si>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</si>
  <si>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</si>
  <si>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</si>
  <si>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</si>
  <si>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</si>
  <si>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</si>
  <si>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</si>
  <si>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</si>
  <si>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</si>
  <si>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</si>
  <si>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</si>
  <si>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</si>
  <si>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</si>
  <si>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</si>
  <si>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</si>
  <si>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</si>
  <si>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</si>
  <si>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</si>
  <si>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</si>
  <si>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</si>
  <si>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</si>
  <si>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</si>
  <si>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</si>
  <si>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</si>
  <si>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</si>
  <si>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</si>
  <si>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</si>
  <si>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</si>
  <si>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</si>
  <si>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</si>
  <si>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</si>
  <si>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</si>
  <si>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</si>
  <si>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</si>
  <si>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</si>
  <si>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</si>
  <si>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</si>
  <si>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</si>
  <si>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</si>
  <si>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</si>
  <si>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</si>
  <si>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</si>
  <si>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</si>
  <si>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</si>
  <si>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</si>
  <si>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</si>
  <si>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</si>
  <si>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</si>
  <si>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</si>
  <si>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</si>
  <si>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</si>
  <si>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</si>
  <si>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</si>
  <si>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</si>
  <si>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</si>
  <si>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</si>
  <si>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</si>
  <si>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</si>
  <si>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</si>
  <si>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</si>
  <si>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</si>
  <si>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</si>
  <si>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</si>
  <si>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</si>
  <si>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</si>
  <si>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</si>
  <si>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</si>
  <si>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</si>
  <si>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</si>
  <si>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</si>
  <si>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</si>
  <si>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</si>
  <si>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</si>
  <si>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</si>
  <si>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</si>
  <si>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</si>
  <si>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</si>
  <si>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</si>
  <si>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</si>
  <si>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</si>
  <si>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</si>
  <si>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</si>
  <si>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</si>
  <si>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</si>
  <si>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</si>
  <si>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</si>
  <si>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</si>
  <si>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</si>
  <si>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</si>
  <si>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</si>
  <si>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</si>
  <si>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</si>
  <si>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</si>
  <si>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</si>
  <si>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</si>
  <si>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</si>
  <si>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</si>
  <si>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</si>
  <si>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</si>
  <si>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</si>
  <si>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</si>
  <si>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</si>
  <si>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</si>
  <si>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</si>
  <si>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</si>
  <si>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</si>
  <si>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</si>
  <si>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</si>
  <si>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</si>
  <si>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</si>
  <si>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</si>
  <si>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</si>
  <si>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</si>
  <si>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</si>
  <si>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</si>
  <si>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</si>
  <si>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</si>
  <si>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</si>
  <si>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</si>
  <si>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</si>
  <si>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</si>
  <si>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</si>
  <si>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</si>
  <si>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</si>
  <si>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</si>
  <si>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</si>
  <si>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</si>
  <si>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</si>
  <si>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</si>
  <si>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</si>
  <si>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</si>
  <si>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</si>
  <si>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</si>
  <si>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</si>
  <si>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</si>
  <si>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</si>
  <si>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</si>
  <si>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</si>
  <si>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</si>
  <si>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</si>
  <si>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</si>
  <si>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</si>
  <si>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</si>
  <si>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</si>
  <si>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</si>
  <si>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</si>
  <si>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</si>
  <si>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</si>
  <si>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</si>
  <si>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</si>
  <si>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</si>
  <si>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</si>
  <si>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</si>
  <si>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</si>
  <si>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</si>
  <si>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</si>
  <si>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</si>
  <si>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</si>
  <si>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</si>
  <si>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</si>
  <si>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</si>
  <si>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</si>
  <si>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</si>
  <si>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</si>
  <si>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</si>
  <si>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</si>
  <si>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</si>
  <si>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</si>
  <si>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</si>
  <si>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</si>
  <si>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</si>
  <si>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</si>
  <si>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</si>
  <si>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</si>
  <si>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</si>
  <si>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</si>
  <si>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</si>
  <si>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</si>
  <si>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</si>
  <si>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</si>
  <si>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</si>
  <si>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</si>
  <si>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</si>
  <si>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</si>
  <si>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</si>
  <si>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</si>
  <si>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</si>
  <si>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</si>
  <si>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</si>
  <si>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</si>
  <si>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</si>
  <si>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</si>
  <si>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</si>
  <si>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</si>
  <si>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</si>
  <si>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</si>
  <si>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</si>
  <si>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</si>
  <si>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</si>
  <si>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</si>
  <si>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</si>
  <si>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</si>
  <si>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</si>
  <si>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</si>
  <si>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</si>
  <si>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</si>
  <si>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</si>
  <si>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</si>
  <si>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</si>
  <si>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</si>
  <si>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</si>
  <si>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</si>
  <si>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</si>
  <si>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</si>
  <si>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</si>
  <si>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</si>
  <si>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</si>
  <si>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</si>
  <si>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</si>
  <si>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</si>
  <si>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</si>
  <si>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</si>
  <si>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</si>
  <si>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</si>
  <si>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</si>
  <si>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</si>
  <si>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</si>
  <si>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</si>
  <si>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</si>
  <si>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</si>
  <si>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</si>
  <si>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</si>
  <si>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</si>
  <si>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</si>
  <si>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</si>
  <si>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</si>
  <si>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</si>
  <si>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</si>
  <si>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</si>
  <si>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</si>
  <si>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</si>
  <si>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</si>
  <si>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</si>
  <si>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</si>
  <si>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</si>
  <si>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</si>
  <si>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</si>
  <si>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</si>
  <si>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</si>
  <si>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</si>
  <si>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</si>
  <si>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</si>
  <si>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</si>
  <si>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</si>
  <si>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</si>
  <si>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</si>
  <si>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</si>
  <si>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</si>
  <si>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</si>
  <si>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</si>
  <si>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</si>
  <si>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</si>
  <si>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</si>
  <si>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</si>
  <si>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</si>
  <si>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</si>
  <si>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</si>
  <si>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</si>
  <si>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</si>
  <si>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</si>
  <si>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</si>
  <si>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</si>
  <si>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</si>
  <si>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</si>
  <si>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</si>
  <si>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</si>
  <si>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</si>
  <si>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</si>
  <si>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</si>
  <si>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</si>
  <si>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</si>
  <si>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</si>
  <si>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</si>
  <si>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</si>
  <si>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</si>
  <si>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</si>
  <si>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</si>
  <si>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</si>
  <si>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</si>
  <si>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</si>
  <si>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</si>
  <si>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</si>
  <si>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</si>
  <si>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</si>
  <si>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</si>
  <si>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</si>
  <si>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</si>
  <si>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</si>
  <si>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</si>
  <si>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</si>
  <si>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</si>
  <si>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</si>
  <si>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</si>
  <si>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</si>
  <si>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</si>
  <si>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</si>
  <si>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</si>
  <si>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</si>
  <si>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</si>
  <si>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</si>
  <si>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</si>
  <si>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</si>
  <si>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</si>
  <si>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</si>
  <si>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</si>
  <si>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</si>
  <si>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</si>
  <si>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</si>
  <si>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</si>
  <si>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</si>
  <si>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</si>
  <si>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</si>
  <si>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</si>
  <si>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</si>
  <si>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</si>
  <si>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</si>
  <si>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</si>
  <si>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</si>
  <si>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</si>
  <si>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</si>
  <si>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</si>
  <si>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</si>
  <si>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</si>
  <si>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</si>
  <si>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</si>
  <si>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</si>
  <si>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</si>
  <si>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</si>
  <si>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</si>
  <si>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</si>
  <si>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</si>
  <si>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</si>
  <si>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</si>
  <si>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</si>
  <si>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</si>
  <si>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</si>
  <si>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</si>
  <si>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</si>
  <si>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</si>
  <si>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</si>
  <si>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</si>
  <si>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</si>
  <si>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</si>
  <si>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</si>
  <si>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</si>
  <si>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</si>
  <si>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</si>
  <si>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</si>
  <si>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</si>
  <si>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</si>
  <si>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</si>
  <si>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</si>
  <si>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</si>
  <si>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</si>
  <si>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</si>
  <si>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</si>
  <si>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</si>
  <si>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</si>
  <si>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</si>
  <si>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</si>
  <si>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</si>
  <si>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</si>
  <si>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</si>
  <si>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</si>
  <si>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</si>
  <si>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</si>
  <si>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</si>
  <si>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</si>
  <si>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</si>
  <si>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</si>
  <si>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</si>
  <si>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</si>
  <si>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</si>
  <si>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</si>
  <si>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</si>
  <si>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</si>
  <si>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</si>
  <si>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</si>
  <si>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</si>
  <si>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</si>
  <si>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</si>
  <si>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</si>
  <si>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</si>
  <si>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</si>
  <si>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</si>
  <si>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</si>
  <si>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</si>
  <si>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</si>
  <si>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</si>
  <si>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</si>
  <si>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</si>
  <si>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</si>
  <si>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</si>
  <si>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</si>
  <si>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</si>
  <si>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</si>
  <si>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</si>
  <si>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</si>
  <si>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</si>
  <si>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</si>
  <si>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</si>
  <si>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</si>
  <si>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</si>
  <si>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</si>
  <si>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</si>
  <si>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</si>
  <si>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</si>
  <si>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</si>
  <si>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</si>
  <si>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</si>
  <si>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</si>
  <si>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</si>
  <si>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</si>
  <si>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</si>
  <si>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</si>
  <si>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</si>
  <si>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</si>
  <si>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</si>
  <si>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</si>
  <si>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</si>
  <si>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</si>
  <si>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</si>
  <si>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</si>
  <si>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</si>
  <si>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</si>
  <si>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</si>
  <si>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</si>
  <si>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</si>
  <si>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</si>
  <si>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</si>
  <si>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</si>
  <si>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</si>
  <si>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</si>
  <si>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</si>
  <si>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</si>
  <si>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</si>
  <si>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</si>
  <si>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</si>
  <si>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</si>
  <si>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</si>
  <si>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</si>
  <si>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</si>
  <si>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</si>
  <si>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</si>
  <si>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</si>
  <si>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</si>
  <si>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</si>
  <si>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</si>
  <si>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</si>
  <si>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</si>
  <si>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</si>
  <si>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</si>
  <si>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</si>
  <si>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</si>
  <si>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</si>
  <si>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</si>
  <si>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</si>
  <si>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</si>
  <si>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</si>
  <si>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</si>
  <si>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</si>
  <si>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</si>
  <si>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</si>
  <si>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</si>
  <si>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</si>
  <si>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</si>
  <si>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</si>
  <si>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</si>
  <si>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</si>
  <si>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</si>
  <si>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</si>
  <si>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</si>
  <si>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</si>
  <si>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</si>
  <si>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</si>
  <si>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</si>
  <si>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</si>
  <si>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</si>
  <si>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</si>
  <si>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</si>
  <si>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</si>
  <si>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</si>
  <si>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</si>
  <si>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</si>
  <si>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</si>
  <si>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</si>
  <si>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</si>
  <si>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</si>
  <si>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</si>
  <si>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</si>
  <si>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</si>
  <si>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</si>
  <si>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</si>
  <si>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</si>
  <si>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</si>
  <si>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</si>
  <si>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</si>
  <si>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</si>
  <si>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</si>
  <si>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</si>
  <si>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</si>
  <si>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</si>
  <si>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</si>
  <si>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</si>
  <si>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</si>
  <si>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</si>
  <si>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</si>
  <si>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</si>
  <si>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</si>
  <si>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</si>
  <si>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</si>
  <si>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</si>
  <si>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</si>
  <si>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</si>
  <si>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</si>
  <si>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</si>
  <si>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</si>
  <si>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</si>
  <si>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</si>
  <si>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</si>
  <si>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</si>
  <si>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</si>
  <si>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</si>
  <si>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</si>
  <si>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</si>
  <si>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</si>
  <si>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</si>
  <si>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</si>
  <si>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</si>
  <si>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</si>
  <si>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</si>
  <si>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</si>
  <si>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</si>
  <si>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</si>
  <si>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</si>
  <si>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</si>
  <si>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</si>
  <si>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</si>
  <si>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</si>
  <si>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</si>
  <si>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</si>
  <si>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</si>
  <si>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</si>
  <si>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</si>
  <si>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</si>
  <si>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</si>
  <si>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</si>
  <si>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</si>
  <si>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</si>
  <si>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</si>
  <si>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</si>
  <si>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</si>
  <si>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</si>
  <si>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</si>
  <si>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</si>
  <si>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</si>
  <si>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</si>
  <si>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</si>
  <si>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</si>
  <si>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</si>
  <si>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</si>
  <si>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</si>
  <si>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</si>
  <si>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</si>
  <si>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</si>
  <si>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</si>
  <si>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</si>
  <si>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</si>
  <si>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</si>
  <si>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</si>
  <si>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</si>
  <si>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</si>
  <si>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</si>
  <si>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</si>
  <si>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</si>
  <si>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</si>
  <si>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</si>
  <si>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</si>
  <si>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</si>
  <si>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</si>
  <si>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</si>
  <si>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</si>
  <si>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</si>
  <si>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</si>
  <si>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</si>
  <si>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</si>
  <si>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</si>
  <si>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</si>
  <si>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</si>
  <si>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</si>
  <si>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</si>
  <si>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</si>
  <si>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</si>
  <si>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</si>
  <si>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</si>
  <si>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</si>
  <si>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</si>
  <si>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</si>
  <si>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</si>
  <si>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</si>
  <si>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</si>
  <si>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</si>
  <si>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</si>
  <si>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</si>
  <si>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</si>
  <si>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</si>
  <si>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</si>
  <si>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</si>
  <si>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</si>
  <si>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</si>
  <si>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</si>
  <si>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</si>
  <si>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</si>
  <si>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</si>
  <si>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</si>
  <si>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</si>
  <si>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</si>
  <si>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</si>
  <si>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</si>
  <si>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</si>
  <si>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</si>
  <si>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</si>
  <si>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</si>
  <si>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</si>
  <si>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</si>
  <si>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</si>
  <si>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</si>
  <si>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</si>
  <si>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</si>
  <si>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</si>
  <si>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</si>
  <si>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</si>
  <si>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</si>
  <si>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</si>
  <si>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</si>
  <si>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</si>
  <si>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</si>
  <si>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</si>
  <si>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</si>
  <si>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</si>
  <si>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</si>
  <si>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</si>
  <si>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</si>
  <si>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</si>
  <si>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</si>
  <si>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</si>
  <si>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</si>
  <si>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</si>
  <si>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</si>
  <si>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</si>
  <si>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</si>
  <si>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</si>
  <si>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</si>
  <si>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</si>
  <si>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</si>
  <si>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</si>
  <si>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</si>
  <si>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</si>
  <si>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</si>
  <si>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</si>
  <si>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</si>
  <si>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</si>
  <si>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</si>
  <si>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</si>
  <si>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</si>
  <si>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</si>
  <si>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</si>
  <si>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</si>
  <si>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</si>
  <si>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</si>
  <si>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</si>
  <si>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</si>
  <si>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</si>
  <si>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</si>
  <si>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</si>
  <si>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</si>
  <si>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</si>
  <si>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</si>
  <si>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</si>
  <si>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</si>
  <si>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</si>
  <si>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</si>
  <si>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</si>
  <si>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</si>
  <si>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</si>
  <si>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</si>
  <si>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</si>
  <si>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</si>
  <si>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</si>
  <si>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</si>
  <si>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</si>
  <si>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</si>
  <si>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</si>
  <si>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</si>
  <si>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</si>
  <si>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</si>
  <si>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</si>
  <si>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</si>
  <si>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</si>
  <si>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</si>
  <si>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</si>
  <si>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</si>
  <si>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</si>
  <si>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</si>
  <si>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</si>
  <si>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</si>
  <si>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</si>
  <si>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</si>
  <si>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</si>
  <si>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</si>
  <si>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</si>
  <si>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</si>
  <si>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</si>
  <si>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</si>
  <si>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</si>
  <si>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</si>
  <si>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</si>
  <si>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</si>
  <si>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</si>
  <si>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</si>
  <si>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</si>
  <si>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</si>
  <si>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</si>
  <si>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</si>
  <si>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</si>
  <si>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</si>
  <si>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</si>
  <si>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</si>
  <si>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</si>
  <si>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</si>
  <si>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</si>
  <si>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</si>
  <si>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</si>
  <si>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</si>
  <si>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</si>
  <si>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</si>
  <si>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</si>
  <si>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</si>
  <si>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</si>
  <si>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</si>
  <si>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</si>
  <si>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</si>
  <si>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</si>
  <si>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</si>
  <si>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</si>
  <si>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</si>
  <si>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</si>
  <si>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</si>
  <si>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</si>
  <si>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</si>
  <si>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</si>
  <si>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</si>
  <si>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</si>
  <si>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</si>
  <si>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</si>
  <si>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</si>
  <si>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</si>
  <si>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</si>
  <si>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</si>
  <si>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</si>
  <si>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</si>
  <si>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</si>
  <si>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</si>
  <si>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</si>
  <si>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</si>
  <si>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</si>
  <si>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</si>
  <si>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</si>
  <si>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</si>
  <si>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</si>
  <si>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</si>
  <si>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</si>
  <si>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</si>
  <si>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</si>
  <si>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</si>
  <si>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</si>
  <si>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</si>
  <si>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</si>
  <si>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</si>
  <si>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</si>
  <si>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</si>
  <si>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</si>
  <si>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</si>
  <si>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</si>
  <si>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</si>
  <si>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</si>
  <si>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</si>
  <si>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</si>
  <si>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</si>
  <si>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</si>
  <si>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</si>
  <si>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</si>
  <si>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</si>
  <si>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</si>
  <si>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</si>
  <si>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</si>
  <si>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</si>
  <si>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</si>
  <si>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</si>
  <si>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</si>
  <si>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</si>
  <si>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</si>
  <si>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</si>
  <si>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</si>
  <si>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</si>
  <si>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</si>
  <si>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</si>
  <si>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</si>
  <si>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</si>
  <si>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</si>
  <si>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</si>
  <si>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</si>
  <si>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</si>
  <si>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</si>
  <si>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</si>
  <si>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</si>
  <si>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</si>
  <si>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</si>
  <si>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</si>
  <si>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</si>
  <si>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</si>
  <si>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</si>
  <si>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</si>
  <si>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</si>
  <si>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</si>
  <si>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</si>
  <si>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</si>
  <si>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</si>
  <si>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</si>
  <si>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</si>
  <si>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</si>
  <si>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</si>
  <si>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</si>
  <si>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</si>
  <si>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</si>
  <si>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</si>
  <si>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</si>
  <si>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</si>
  <si>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</si>
  <si>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</si>
  <si>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</si>
  <si>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</si>
  <si>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</si>
  <si>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</si>
  <si>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</si>
  <si>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</si>
  <si>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</si>
  <si>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</si>
  <si>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</si>
  <si>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</si>
  <si>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</si>
  <si>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</si>
  <si>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</si>
  <si>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</si>
  <si>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</si>
  <si>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</si>
  <si>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</si>
  <si>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</si>
  <si>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</si>
  <si>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</si>
  <si>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</si>
  <si>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</si>
  <si>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</si>
  <si>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</si>
  <si>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</si>
  <si>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</si>
  <si>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</si>
  <si>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</si>
  <si>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</si>
  <si>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</si>
  <si>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</si>
  <si>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</si>
  <si>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</si>
  <si>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</si>
  <si>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</si>
  <si>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</si>
  <si>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</si>
  <si>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</si>
  <si>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</si>
  <si>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</si>
  <si>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</si>
  <si>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</si>
  <si>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</si>
  <si>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</si>
  <si>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</si>
  <si>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</si>
  <si>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</si>
  <si>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</si>
  <si>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</si>
  <si>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</si>
  <si>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</si>
  <si>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</si>
  <si>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</si>
  <si>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</si>
  <si>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</si>
  <si>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</si>
  <si>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</si>
  <si>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</si>
  <si>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</si>
  <si>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</si>
  <si>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</si>
  <si>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</si>
  <si>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</si>
  <si>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</si>
  <si>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</si>
  <si>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</si>
  <si>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</si>
  <si>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</si>
  <si>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</si>
  <si>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</si>
  <si>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</si>
  <si>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</si>
  <si>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</si>
  <si>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</si>
  <si>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</si>
  <si>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</si>
  <si>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</si>
  <si>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</si>
  <si>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</si>
  <si>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</si>
  <si>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</si>
  <si>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</si>
  <si>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</si>
  <si>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</si>
  <si>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</si>
  <si>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</si>
  <si>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</si>
  <si>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</si>
  <si>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</si>
  <si>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</si>
  <si>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</si>
  <si>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</si>
  <si>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</si>
  <si>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</si>
  <si>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</si>
  <si>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</si>
  <si>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</si>
  <si>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</si>
  <si>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</si>
  <si>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</si>
  <si>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</si>
  <si>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</si>
  <si>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</si>
  <si>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</si>
  <si>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</si>
  <si>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</si>
  <si>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</si>
  <si>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</si>
  <si>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</si>
  <si>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</si>
  <si>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</si>
  <si>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</si>
  <si>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</si>
  <si>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</si>
  <si>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</si>
  <si>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</si>
  <si>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</si>
  <si>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</si>
  <si>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</si>
  <si>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</si>
  <si>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</si>
  <si>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</si>
  <si>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</si>
  <si>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</si>
  <si>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</si>
  <si>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</si>
  <si>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</si>
  <si>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</si>
  <si>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</si>
  <si>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</si>
  <si>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</si>
  <si>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</si>
  <si>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</si>
  <si>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</si>
  <si>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</si>
  <si>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</si>
  <si>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</si>
  <si>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</si>
  <si>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</si>
  <si>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</si>
  <si>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</si>
  <si>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</si>
  <si>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</si>
  <si>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</si>
  <si>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</si>
  <si>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</si>
  <si>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</si>
  <si>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</si>
  <si>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</si>
  <si>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</si>
  <si>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</si>
  <si>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</si>
  <si>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</si>
  <si>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</si>
  <si>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</si>
  <si>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</si>
  <si>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</si>
  <si>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</si>
  <si>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</si>
  <si>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</si>
  <si>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</si>
  <si>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</si>
  <si>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</si>
  <si>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</si>
  <si>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</si>
  <si>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</si>
  <si>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</si>
  <si>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</si>
  <si>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</si>
  <si>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</si>
  <si>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</si>
  <si>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</si>
  <si>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</si>
  <si>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</si>
  <si>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</si>
  <si>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</si>
  <si>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</si>
  <si>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</si>
  <si>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</si>
  <si>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</si>
  <si>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</si>
  <si>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</si>
  <si>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</si>
  <si>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</si>
  <si>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</si>
  <si>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</si>
  <si>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</si>
  <si>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</si>
  <si>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</si>
  <si>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</si>
  <si>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</si>
  <si>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</si>
  <si>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</si>
  <si>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</si>
  <si>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</si>
  <si>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</si>
  <si>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</si>
  <si>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</si>
  <si>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</si>
  <si>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</si>
  <si>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</si>
  <si>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</si>
  <si>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</si>
  <si>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</si>
  <si>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</si>
  <si>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</si>
  <si>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</si>
  <si>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</si>
  <si>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</si>
  <si>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</si>
  <si>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</si>
  <si>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</si>
  <si>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</si>
  <si>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</si>
  <si>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</si>
  <si>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</si>
  <si>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</si>
  <si>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</si>
  <si>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</si>
  <si>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</si>
  <si>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</si>
  <si>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</si>
  <si>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</si>
  <si>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</si>
  <si>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</si>
  <si>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</si>
  <si>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</si>
  <si>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</si>
  <si>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</si>
  <si>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</si>
  <si>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</si>
  <si>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</si>
  <si>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</si>
  <si>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</si>
  <si>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</si>
  <si>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</si>
  <si>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</si>
  <si>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</si>
  <si>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</si>
  <si>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</si>
  <si>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</si>
  <si>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</si>
  <si>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</si>
  <si>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</si>
  <si>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</si>
  <si>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</si>
  <si>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</si>
  <si>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</si>
  <si>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</si>
  <si>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</si>
  <si>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</si>
  <si>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</si>
  <si>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</si>
  <si>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</si>
  <si>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</si>
  <si>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</si>
  <si>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</si>
  <si>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</si>
  <si>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</si>
  <si>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</si>
  <si>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</si>
  <si>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</si>
  <si>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</si>
  <si>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</si>
  <si>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</si>
  <si>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</si>
  <si>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</si>
  <si>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</si>
  <si>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</si>
  <si>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</si>
  <si>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</si>
  <si>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</si>
  <si>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</si>
  <si>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</si>
  <si>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</si>
  <si>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</si>
  <si>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</si>
  <si>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</si>
  <si>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</si>
  <si>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</si>
  <si>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</si>
  <si>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</si>
  <si>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</si>
  <si>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</si>
  <si>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</si>
  <si>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</si>
  <si>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</si>
  <si>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</si>
  <si>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</si>
  <si>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</si>
  <si>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</si>
  <si>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</si>
  <si>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</si>
  <si>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</si>
  <si>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</si>
  <si>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</si>
  <si>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</si>
  <si>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</si>
  <si>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</si>
  <si>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</si>
  <si>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</si>
  <si>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</si>
  <si>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</si>
  <si>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</si>
  <si>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</si>
  <si>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</si>
  <si>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</si>
  <si>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</si>
  <si>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</si>
  <si>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</si>
  <si>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</si>
  <si>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</si>
  <si>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</si>
  <si>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</si>
  <si>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</si>
  <si>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</si>
  <si>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</si>
  <si>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</si>
  <si>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</si>
  <si>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</si>
  <si>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</si>
  <si>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</si>
  <si>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</si>
  <si>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</si>
  <si>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</si>
  <si>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</si>
  <si>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</si>
  <si>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</si>
  <si>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</si>
  <si>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</si>
  <si>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</si>
  <si>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</si>
  <si>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</si>
  <si>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</si>
  <si>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</si>
  <si>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</si>
  <si>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</si>
  <si>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</si>
  <si>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</si>
  <si>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</si>
  <si>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</si>
  <si>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</si>
  <si>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</si>
  <si>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</si>
  <si>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</si>
  <si>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</si>
  <si>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</si>
  <si>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</si>
  <si>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</si>
  <si>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</si>
  <si>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</si>
  <si>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</si>
  <si>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</si>
  <si>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</si>
  <si>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</si>
  <si>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</si>
  <si>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</si>
  <si>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</si>
  <si>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</si>
  <si>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</si>
  <si>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</si>
  <si>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</si>
  <si>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</si>
  <si>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</si>
  <si>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</si>
  <si>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</si>
  <si>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</si>
  <si>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</si>
  <si>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</si>
  <si>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</si>
  <si>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</si>
  <si>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</si>
  <si>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</si>
  <si>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</si>
  <si>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</si>
  <si>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</si>
  <si>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</si>
  <si>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</si>
  <si>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</si>
  <si>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</si>
  <si>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</si>
  <si>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</si>
  <si>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</si>
  <si>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</si>
  <si>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</si>
  <si>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</si>
  <si>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</si>
  <si>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</si>
  <si>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</si>
  <si>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</si>
  <si>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</si>
  <si>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</si>
  <si>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</si>
  <si>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</si>
  <si>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</si>
  <si>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</si>
  <si>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</si>
  <si>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</si>
  <si>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</si>
  <si>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</si>
  <si>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</si>
  <si>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</si>
  <si>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</si>
  <si>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</si>
  <si>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</si>
  <si>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</si>
  <si>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</si>
  <si>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</si>
  <si>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</si>
  <si>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</si>
  <si>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</si>
  <si>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</si>
  <si>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</si>
  <si>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</si>
  <si>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</si>
  <si>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</si>
  <si>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</si>
  <si>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</si>
  <si>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</si>
  <si>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</si>
  <si>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</si>
  <si>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</si>
  <si>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</si>
  <si>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</si>
  <si>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</si>
  <si>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</si>
  <si>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</si>
  <si>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</si>
  <si>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</si>
  <si>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</si>
  <si>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</si>
  <si>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</si>
  <si>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</si>
  <si>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</si>
  <si>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</si>
  <si>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</si>
  <si>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</si>
  <si>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</si>
  <si>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</si>
  <si>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</si>
  <si>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</si>
  <si>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</si>
  <si>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</si>
  <si>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</si>
  <si>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</si>
  <si>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</si>
  <si>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</si>
  <si>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</si>
  <si>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</si>
  <si>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</si>
  <si>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</si>
  <si>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</si>
  <si>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</si>
  <si>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</si>
  <si>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</si>
  <si>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</si>
  <si>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</si>
  <si>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</si>
  <si>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</si>
  <si>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</si>
  <si>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</si>
  <si>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</si>
  <si>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</si>
  <si>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</si>
  <si>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</si>
  <si>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</si>
  <si>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</si>
  <si>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</si>
  <si>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</si>
  <si>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</si>
  <si>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</si>
  <si>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</si>
  <si>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</si>
  <si>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</si>
  <si>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</si>
  <si>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</si>
  <si>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</si>
  <si>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</si>
  <si>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</si>
  <si>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</si>
  <si>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</si>
  <si>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</si>
  <si>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</si>
  <si>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</si>
  <si>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</si>
  <si>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</si>
  <si>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</si>
  <si>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</si>
  <si>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</si>
  <si>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</si>
  <si>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</si>
  <si>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</si>
  <si>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</si>
  <si>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</si>
  <si>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</si>
  <si>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</si>
  <si>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</si>
  <si>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</si>
  <si>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</si>
  <si>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</si>
  <si>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</si>
  <si>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</si>
  <si>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</si>
  <si>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</si>
  <si>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</si>
  <si>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</si>
  <si>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</si>
  <si>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</si>
  <si>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</si>
  <si>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</si>
  <si>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</si>
  <si>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</si>
  <si>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</si>
  <si>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</si>
  <si>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</si>
  <si>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</si>
  <si>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</si>
  <si>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</si>
  <si>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</si>
  <si>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</si>
  <si>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</si>
  <si>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</si>
  <si>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</si>
  <si>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</si>
  <si>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</si>
  <si>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</si>
  <si>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</si>
  <si>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</si>
  <si>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</si>
  <si>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</si>
  <si>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</si>
  <si>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</si>
  <si>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</si>
  <si>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</si>
  <si>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</si>
  <si>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</si>
  <si>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</si>
  <si>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</si>
  <si>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</si>
  <si>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</si>
  <si>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</si>
  <si>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</si>
  <si>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</si>
  <si>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</si>
  <si>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</si>
  <si>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</si>
  <si>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</si>
  <si>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</si>
  <si>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</si>
  <si>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</si>
  <si>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</si>
  <si>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</si>
  <si>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</si>
  <si>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</si>
  <si>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</si>
  <si>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</si>
  <si>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</si>
  <si>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</si>
  <si>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</si>
  <si>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</si>
  <si>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</si>
  <si>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</si>
  <si>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</si>
  <si>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</si>
  <si>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</si>
  <si>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</si>
  <si>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</si>
  <si>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</si>
  <si>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</si>
  <si>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</si>
  <si>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</si>
  <si>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</si>
  <si>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</si>
  <si>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</si>
  <si>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</si>
  <si>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</si>
  <si>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</si>
  <si>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</si>
  <si>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</si>
  <si>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</si>
  <si>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</si>
  <si>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</si>
  <si>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</si>
  <si>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</si>
  <si>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</si>
  <si>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</si>
  <si>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</si>
  <si>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</si>
  <si>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</si>
  <si>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</si>
  <si>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</si>
  <si>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</si>
  <si>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</si>
  <si>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</si>
  <si>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</si>
  <si>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</si>
  <si>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</si>
  <si>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</si>
  <si>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</si>
  <si>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</si>
  <si>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</si>
  <si>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</si>
  <si>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</si>
  <si>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</si>
  <si>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</si>
  <si>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</si>
  <si>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</si>
  <si>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</si>
  <si>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</si>
  <si>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</si>
  <si>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</si>
  <si>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</si>
  <si>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</si>
  <si>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</si>
  <si>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</si>
  <si>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</si>
  <si>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</si>
  <si>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</si>
  <si>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</si>
  <si>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</si>
  <si>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</si>
  <si>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</si>
  <si>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</si>
  <si>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</si>
  <si>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</si>
  <si>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</si>
  <si>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</si>
  <si>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</si>
  <si>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</si>
  <si>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</si>
  <si>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</si>
  <si>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</si>
  <si>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</si>
  <si>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</si>
  <si>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</si>
  <si>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</si>
  <si>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</si>
  <si>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</si>
  <si>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</si>
  <si>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</si>
  <si>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</si>
  <si>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</si>
  <si>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</si>
  <si>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</si>
  <si>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</si>
  <si>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</si>
  <si>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</si>
  <si>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</si>
  <si>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</si>
  <si>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</si>
  <si>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</si>
  <si>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</si>
  <si>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</si>
  <si>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</si>
  <si>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</si>
  <si>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</si>
  <si>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</si>
  <si>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</si>
  <si>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</si>
  <si>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</si>
  <si>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</si>
  <si>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</si>
  <si>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</si>
  <si>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</si>
  <si>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</si>
  <si>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</si>
  <si>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</si>
  <si>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</si>
  <si>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</si>
  <si>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</si>
  <si>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</si>
  <si>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</si>
  <si>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</si>
  <si>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</si>
  <si>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</si>
  <si>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</si>
  <si>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</si>
  <si>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</si>
  <si>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</si>
  <si>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</si>
  <si>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</si>
  <si>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</si>
  <si>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</si>
  <si>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</si>
  <si>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</si>
  <si>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</si>
  <si>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</si>
  <si>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</si>
  <si>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</si>
  <si>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</si>
  <si>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</si>
  <si>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</si>
  <si>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</si>
  <si>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</si>
  <si>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</si>
  <si>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</si>
  <si>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</si>
  <si>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</si>
  <si>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</si>
  <si>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</si>
  <si>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</si>
  <si>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</si>
  <si>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</si>
  <si>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</si>
  <si>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</si>
  <si>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</si>
  <si>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</si>
  <si>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</si>
  <si>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</si>
  <si>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</si>
  <si>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</si>
  <si>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</si>
  <si>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</si>
  <si>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</si>
  <si>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</si>
  <si>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</si>
  <si>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</si>
  <si>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</si>
  <si>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</si>
  <si>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</si>
  <si>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</si>
  <si>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</si>
  <si>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</si>
  <si>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</si>
  <si>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</si>
  <si>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</si>
  <si>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</si>
  <si>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</si>
  <si>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</si>
  <si>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</si>
  <si>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</si>
  <si>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</si>
  <si>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</si>
  <si>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</si>
  <si>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</si>
  <si>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</si>
  <si>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</si>
  <si>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</si>
  <si>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</si>
  <si>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</si>
  <si>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</si>
  <si>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</si>
  <si>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</si>
  <si>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</si>
  <si>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</si>
  <si>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</si>
  <si>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</si>
  <si>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</si>
  <si>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</si>
  <si>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</si>
  <si>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</si>
  <si>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</si>
  <si>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</si>
  <si>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</si>
  <si>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</si>
  <si>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</si>
  <si>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</si>
  <si>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</si>
  <si>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</si>
  <si>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</si>
  <si>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</si>
  <si>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</si>
  <si>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</si>
  <si>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</si>
  <si>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</si>
  <si>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</si>
  <si>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</si>
  <si>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</si>
  <si>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</si>
  <si>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</si>
  <si>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</si>
  <si>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</si>
  <si>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</si>
  <si>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</si>
  <si>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</si>
  <si>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</si>
  <si>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</si>
  <si>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</si>
  <si>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</si>
  <si>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</si>
  <si>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</si>
  <si>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</si>
  <si>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</si>
  <si>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</si>
  <si>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</si>
  <si>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</si>
  <si>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</si>
  <si>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</si>
  <si>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</si>
  <si>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</si>
  <si>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</si>
  <si>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</si>
  <si>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</si>
  <si>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</si>
  <si>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</si>
  <si>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</si>
  <si>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</si>
  <si>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</si>
  <si>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</si>
  <si>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</si>
  <si>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</si>
  <si>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</si>
  <si>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</si>
  <si>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</si>
  <si>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</si>
  <si>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</si>
  <si>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</si>
  <si>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</si>
  <si>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</si>
  <si>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</si>
  <si>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</si>
  <si>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</si>
  <si>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</si>
  <si>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</si>
  <si>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</si>
  <si>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</si>
  <si>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</si>
  <si>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</si>
  <si>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</si>
  <si>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</si>
  <si>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</si>
  <si>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</si>
  <si>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</si>
  <si>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</si>
  <si>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</si>
  <si>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</si>
  <si>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</si>
  <si>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</si>
  <si>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</si>
  <si>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</si>
  <si>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</si>
  <si>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</si>
  <si>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</si>
  <si>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</si>
  <si>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</si>
  <si>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</si>
  <si>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</si>
  <si>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</si>
  <si>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</si>
  <si>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</si>
  <si>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</si>
  <si>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</si>
  <si>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</si>
  <si>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</si>
  <si>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</si>
  <si>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</si>
  <si>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</si>
  <si>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</si>
  <si>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</si>
  <si>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</si>
  <si>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</si>
  <si>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</si>
  <si>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</si>
  <si>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</si>
  <si>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</si>
  <si>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</si>
  <si>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</si>
  <si>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</si>
  <si>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</si>
  <si>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</si>
  <si>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</si>
  <si>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</si>
  <si>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</si>
  <si>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</si>
  <si>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</si>
  <si>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</si>
  <si>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</si>
  <si>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</si>
  <si>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</si>
  <si>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</si>
  <si>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</si>
  <si>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</si>
  <si>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</si>
  <si>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</si>
  <si>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</si>
  <si>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</si>
  <si>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</si>
  <si>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</si>
  <si>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</si>
  <si>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</si>
  <si>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</si>
  <si>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</si>
  <si>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</si>
  <si>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</si>
  <si>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</si>
  <si>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</si>
  <si>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</si>
  <si>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</si>
  <si>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</si>
  <si>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</si>
  <si>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</si>
  <si>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</si>
  <si>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</si>
  <si>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</si>
  <si>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</si>
  <si>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</si>
  <si>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</si>
  <si>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</si>
  <si>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</si>
  <si>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</si>
  <si>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</si>
  <si>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</si>
  <si>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</si>
  <si>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</si>
  <si>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</si>
  <si>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</si>
  <si>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</si>
  <si>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</si>
  <si>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</si>
  <si>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</si>
  <si>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</si>
  <si>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</si>
  <si>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</si>
  <si>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</si>
  <si>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</si>
  <si>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</si>
  <si>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</si>
  <si>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</si>
  <si>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</si>
  <si>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</si>
  <si>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</si>
  <si>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</si>
  <si>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</si>
  <si>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</si>
  <si>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</si>
  <si>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</si>
  <si>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</si>
  <si>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</si>
  <si>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</si>
  <si>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</si>
  <si>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</si>
  <si>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</si>
  <si>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</si>
  <si>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</si>
  <si>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</si>
  <si>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</si>
  <si>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</si>
  <si>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</si>
  <si>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</si>
  <si>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</si>
  <si>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</si>
  <si>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</si>
  <si>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</si>
  <si>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</si>
  <si>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</si>
  <si>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</si>
  <si>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</si>
  <si>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</si>
  <si>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</si>
  <si>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</si>
  <si>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</si>
  <si>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</si>
  <si>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</si>
  <si>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</si>
  <si>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</si>
  <si>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</si>
  <si>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</si>
  <si>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</si>
  <si>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</si>
  <si>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</si>
  <si>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</si>
  <si>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</si>
  <si>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</si>
  <si>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</si>
  <si>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</si>
  <si>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</si>
  <si>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</si>
  <si>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</si>
  <si>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</si>
  <si>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</si>
  <si>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</si>
  <si>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</si>
  <si>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</si>
  <si>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</si>
  <si>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</si>
  <si>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</si>
  <si>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</si>
  <si>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</si>
  <si>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</si>
  <si>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</si>
  <si>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</si>
  <si>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</si>
  <si>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</si>
  <si>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</si>
  <si>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</si>
  <si>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</si>
  <si>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</si>
  <si>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</si>
  <si>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</si>
  <si>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</si>
  <si>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</si>
  <si>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</si>
  <si>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</si>
  <si>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</si>
  <si>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</si>
  <si>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</si>
  <si>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</si>
  <si>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</si>
  <si>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</si>
  <si>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</si>
  <si>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</si>
  <si>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</si>
  <si>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</si>
  <si>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</si>
  <si>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</si>
  <si>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</si>
  <si>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</si>
  <si>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</si>
  <si>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</si>
  <si>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</si>
  <si>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</si>
  <si>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</si>
  <si>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</si>
  <si>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</si>
  <si>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</si>
  <si>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</si>
  <si>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</si>
  <si>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</si>
  <si>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</si>
  <si>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</si>
  <si>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</si>
  <si>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</si>
  <si>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</si>
  <si>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</si>
  <si>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</si>
  <si>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</si>
  <si>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</si>
  <si>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</si>
  <si>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</si>
  <si>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</si>
  <si>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</si>
  <si>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</si>
  <si>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</si>
  <si>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</si>
  <si>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</si>
  <si>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</si>
  <si>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</si>
  <si>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</si>
  <si>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</si>
  <si>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</si>
  <si>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</si>
  <si>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</si>
  <si>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</si>
  <si>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</si>
  <si>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</si>
  <si>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</si>
  <si>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</si>
  <si>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</si>
  <si>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</si>
  <si>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</si>
  <si>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</si>
  <si>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</si>
  <si>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</si>
  <si>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</si>
  <si>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</si>
  <si>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</si>
  <si>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</si>
  <si>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</si>
  <si>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</si>
  <si>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</si>
  <si>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</si>
  <si>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</si>
  <si>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</si>
  <si>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</si>
  <si>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</si>
  <si>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</si>
  <si>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</si>
  <si>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</si>
  <si>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</si>
  <si>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</si>
  <si>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</si>
  <si>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</si>
  <si>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</si>
  <si>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</si>
  <si>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</si>
  <si>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</si>
  <si>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</si>
  <si>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</si>
  <si>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</si>
  <si>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</si>
  <si>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</si>
  <si>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</si>
  <si>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</si>
  <si>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</si>
  <si>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</si>
  <si>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</si>
  <si>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</si>
  <si>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</si>
  <si>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</si>
  <si>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</si>
  <si>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</si>
  <si>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</si>
  <si>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</si>
  <si>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</si>
  <si>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</si>
  <si>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</si>
  <si>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</si>
  <si>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</si>
  <si>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</si>
  <si>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</si>
  <si>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</si>
  <si>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</si>
  <si>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</si>
  <si>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</si>
  <si>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</si>
  <si>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</si>
  <si>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</si>
  <si>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</si>
  <si>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</si>
  <si>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</si>
  <si>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</si>
  <si>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</si>
  <si>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</si>
  <si>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</si>
  <si>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</si>
  <si>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</si>
  <si>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</si>
  <si>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</si>
  <si>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</si>
  <si>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</si>
  <si>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</si>
  <si>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</si>
  <si>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</si>
  <si>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</si>
  <si>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</si>
  <si>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</si>
  <si>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</si>
  <si>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</si>
  <si>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</si>
  <si>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</si>
  <si>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</si>
  <si>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</si>
  <si>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</si>
  <si>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</si>
  <si>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</si>
  <si>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</si>
  <si>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</si>
  <si>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</si>
  <si>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</si>
  <si>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</si>
  <si>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</si>
  <si>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</si>
  <si>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</si>
  <si>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</si>
  <si>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</si>
  <si>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</si>
  <si>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</si>
  <si>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</si>
  <si>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</si>
  <si>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</si>
  <si>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</si>
  <si>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</si>
  <si>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</si>
  <si>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</si>
  <si>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</si>
  <si>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</si>
  <si>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</si>
  <si>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</si>
  <si>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</si>
  <si>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</si>
  <si>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</si>
  <si>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</si>
  <si>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</si>
  <si>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</si>
  <si>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</si>
  <si>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</si>
  <si>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</si>
  <si>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</si>
  <si>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</si>
  <si>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</si>
  <si>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</si>
  <si>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</si>
  <si>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</si>
  <si>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</si>
  <si>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</si>
  <si>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</si>
  <si>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</si>
  <si>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</si>
  <si>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</si>
  <si>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</si>
  <si>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</si>
  <si>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</si>
  <si>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</si>
  <si>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</si>
  <si>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</si>
  <si>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</si>
  <si>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</si>
  <si>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</si>
  <si>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</si>
  <si>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</si>
  <si>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</si>
  <si>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</si>
  <si>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</si>
  <si>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</si>
  <si>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</si>
  <si>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</si>
  <si>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</si>
  <si>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</si>
  <si>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</si>
  <si>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</si>
  <si>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</si>
  <si>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</si>
  <si>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</si>
  <si>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</si>
  <si>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</si>
  <si>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</si>
  <si>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</si>
  <si>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</si>
  <si>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</si>
  <si>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</si>
  <si>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</si>
  <si>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</si>
  <si>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</si>
  <si>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</si>
  <si>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</si>
  <si>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</si>
  <si>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</si>
  <si>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</si>
  <si>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</si>
  <si>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</si>
  <si>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</si>
  <si>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</si>
  <si>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</si>
  <si>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</si>
  <si>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</si>
  <si>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</si>
  <si>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</si>
  <si>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</si>
  <si>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</si>
  <si>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</si>
  <si>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</si>
  <si>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</si>
  <si>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</si>
  <si>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</si>
  <si>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</si>
  <si>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</si>
  <si>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at site TS</t>
  </si>
  <si>
    <t>PCM-20251105-00001458</t>
  </si>
  <si>
    <t>major</t>
  </si>
  <si>
    <t xml:space="preserve">ETA 50 mins </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</si>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</sst>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303.72944490741065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0.27475729166326346</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45966.677870717591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45966.677870717591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45966.677870717591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45966.677870717591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45966.677870717591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45966.677870717591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45966.677870717591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45966.677870717591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45966.677870717591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45966.677870717591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45966.677870717591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45966.677870717591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45966.677870717591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45966.677870717591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45966.677870717591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45966.677870717591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45966.677870717591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45966.677870717591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45966.677870717591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45966.677870717591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45966.677870717591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45966.677870717591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45966.677870717591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45966.677870717591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45966.677870717591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45966.677870717591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45966.677870717591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45966.677870717591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45966.677870717591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45966.677870717591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45966.677870717591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45966.677870717591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45966.677870717591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45966.677870717591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45966.677870717591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45966.677870717591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45966.677870717591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45966.677870717591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45966.677870717591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45966.677870717591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45966.677870717591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45966.677870717591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45966.677870717591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45966.677870717591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45966.677870717591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45966.677870717591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45966.677870717591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45966.677870717591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45966.677870717591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45966.677870717591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45966.677870717591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45966.677870717591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45966.677870717591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45966.677870717591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45966.677870717591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45966.677870717591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45966.677870717591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45966.677870717591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45966.677870717591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45966.677870717591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45966.677870717591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45966.677870717591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45966.677870717591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45966.677870717591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45966.677870717591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45966.677870717591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45966.677870717591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45966.677870717591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45966.677870717591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45966.677870717591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45966.677870717591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45966.677870833337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45966.677870833337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45966.677870833337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45966.677870833337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45966.677870833337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45966.677870833337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45966.677870833337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45966.677870833337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45966.677870833337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45966.677870833337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45966.677870833337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45966.677870833337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45966.677870833337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45966.677870833337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45966.677870833337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45966.677870833337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45966.677870833337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45966.677870833337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45966.677870833337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FC7CB63-0337-4A99-A6EC-E4A44B03B1A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141.67803287037532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7.9357875000059721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45966.677870833337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45966.677870833337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45966.677870833337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45966.677870833337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45966.677870833337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45966.677870833337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45966.677870833337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45966.677870833337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45966.677870833337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45966.677870833337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45966.677870833337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45966.677870833337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45966.677870833337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45966.677870833337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45966.677870833337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45966.677870833337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45966.677870833337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45966.677870833337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45966.677870833337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45966.677870833337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45966.677870833337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45966.677870833337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45966.677870833337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45966.677870833337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45966.677870833337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45966.677870833337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45966.677870833337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45966.677870833337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45966.677870833337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45966.677870833337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45966.677870833337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45966.677870833337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45966.677870833337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45966.677870833337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45966.677870833337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45966.677870833337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45966.677870833337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45966.677870833337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45966.677870833337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45966.677870833337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45966.677870833337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45966.677870833337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45966.677870833337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45966.677870833337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45966.677870833337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45966.677870833337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45966.677870833337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45966.677870833337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45966.677870833337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45966.677870833337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45966.677870833337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45966.677870833337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45966.677870833337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45966.677870833337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45966.677870833337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45966.677870833337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45966.677870833337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45966.677870833337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45966.677870833337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45966.677870833337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45966.677870833337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45966.677870833337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45966.677870833337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45966.677870833337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45966.677870833337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45966.677870833337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45966.677870833337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45966.677870833337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45966.677870833337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45966.677870833337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45966.677870833337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45966.677870833337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45966.677870833337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45966.677870833337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45966.677870833337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45966.677870833337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45966.677870833337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45966.677870833337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45966.677870833337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45966.677870833337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45966.677870833337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45966.677870833337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45966.677870833337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45966.677870833337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45966.677870833337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45966.677870833337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45966.677870833337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45966.677870833337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45966.677870833337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45966.677870833337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45966.677870833337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45966.677870833337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45966.677870833337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45966.677870833337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45966.677870833337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45966.677870833337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45966.677870833337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45966.677870833337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45966.677870833337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45966.677870833337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45966.677870833337</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45966.677870833337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45966.677870833337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45966.677870833337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45966.677870833337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45966.677870833337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45966.677870833337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45966.677870833337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45966.677870833337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45966.677870833337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45966.677870833337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45966.677870833337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45966.677870833337</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45966.677870833337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45966.677870833337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45966.677870833337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45966.677870833337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45966.677870833337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45966.677870833337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45966.677870833337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45966.677870833337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45966.677870833337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45966.677870833337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45966.677870833337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45966.677870833337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45966.677870833337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45966.677870833337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45966.677870833337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45966.677870833337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45966.677870833337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45966.677870833337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45966.677870833337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45966.677870833337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45966.677870833337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45966.677870833337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45966.677870833337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45966.677870833337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45966.677870833337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45966.677870833337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45966.677870833337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45966.677870833337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45966.677870833337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45966.677870833337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45966.677870833337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45966.677870833337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45966.677870833337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45966.677870833337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45966.677870833337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45966.677870833337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45966.677870833337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45966.677870833337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45966.677870833337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45966.677870833337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45966.677870833337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45966.677870833337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45966.677870833337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45966.677870833337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45966.677870833337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45966.677870833337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45966.677870833337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45966.677870833337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45966.677870833337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45966.677870833337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45966.677870833337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45966.677870833337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45966.677870833337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45966.677870833337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45966.677870833337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45966.677870833337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45966.677870833337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45966.677870833337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45966.677870833337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45966.677870833337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45966.677870833337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45966.677870833337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45966.677870833337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45966.677870833337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45966.677870833337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45966.677870833337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45966.677870833337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45966.677870833337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45966.677870833337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45966.677870833337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45966.677870833337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45966.677870833337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45966.677870833337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45966.677870833337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45966.677870833337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45966.677870833337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45966.677870833337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45966.677870833337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45966.677870833337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45966.677870833337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45966.677870833337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45966.677870833337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45966.677870833337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45966.677870833337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45966.677870833337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45966.677870833337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45966.677870833337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45966.677870833337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45966.677870833337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45966.677870833337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45966.677870833337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45966.677870833337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45966.677870833337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45966.677870833337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45966.677870833337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45966.677870833337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45966.677870833337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45966.677870833337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45966.677870833337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45966.677870833337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45966.677870833337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45966.677870833337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45966.677870833337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45966.677870833337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45966.677870833337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45966.677870833337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45966.677870833337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45966.677870833337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45966.677870833337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45966.677870833337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45966.677870833337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45966.677870833337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45966.677870833337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45966.677870833337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45966.677870833337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45966.677870833337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45966.677870833337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45966.677870833337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45966.677870833337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45966.677870833337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45966.677870833337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45966.677870833337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45966.677870833337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45966.677870833337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45966.677870833337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45966.677870833337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45966.677870833337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45966.677870833337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45966.677870833337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45966.677870833337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45966.677870833337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45966.677870833337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45966.677870833337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45966.677870833337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45966.677870833337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45966.677870833337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45966.677870833337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45966.677870833337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45966.677870833337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45966.677870833337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45966.677870833337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45966.677870833337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45966.677870833337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45966.677870833337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45966.677870833337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45966.677870833337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45966.677870833337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45966.677870833337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45966.677870833337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45966.677870833337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45966.677870833337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45966.677870833337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45966.677870833337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45966.677870833337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45966.677870833337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45966.677870833337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45966.677870833337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45966.677870833337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45966.677870833337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45966.677870833337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45966.677870833337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45966.677870833337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45966.677870833337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45966.677870833337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45966.677870833337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45966.677870833337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45966.677870833337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45966.677870833337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45966.677870833337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45966.677870833337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45966.677870833337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45966.677870833337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45966.677870833337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45966.677870833337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45966.677870833337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45966.677870833337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45966.677870833337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45966.677870833337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45966.677870833337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45966.677870833337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45966.677870833337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45966.677870833337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45966.677870833337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45966.677870833337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45966.677870833337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45966.677870833337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45966.677870833337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45966.677870833337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45966.677870833337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45966.677870833337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45966.677870833337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45966.677870833337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45966.677870833337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45966.677870833337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45966.677870833337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45966.677870833337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45966.677870833337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45966.677870833337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45966.677870833337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45966.677870833337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45966.677870833337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45966.677870833337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45966.677870833337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45966.677870833337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45966.677870833337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45966.677870833337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45966.677870833337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45966.677870833337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45966.677870833337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45966.677870833337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45966.677870833337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45966.677870833337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45966.677870833337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45966.677870833337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45966.677870833337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45966.677870833337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45966.677870833337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45966.677870833337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45966.677870833337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45966.677870833337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45966.677870833337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45966.677870833337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45966.677870833337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45966.677870833337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45966.677870833337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45966.677870833337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45966.677870833337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45966.677870833337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45966.677870833337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45966.677870833337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45966.677870833337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45966.677870833337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45966.677870833337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45966.677870833337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45966.677870833337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45966.677870833337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45966.677870833337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45966.677870833337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45966.677870833337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45966.677870833337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45966.677870833337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45966.677870833337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45966.677870833337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45966.677870833337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45966.677870833337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45966.677870833337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45966.677870833337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45966.677870833337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45966.677870833337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45966.677870833337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45966.677870833337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45966.677870833337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45966.677870833337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45966.677870833337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45966.677870833337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45966.677870833337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45966.677870833337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45966.677870833337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45966.677870833337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45966.677870833337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45966.677870833337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45966.677870833337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45966.677870833337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45966.677870833337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45966.677870833337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45966.677870833337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45966.677870833337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45966.677870833337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45966.677870833337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45966.677870833337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45966.677870833337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45966.677870833337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45966.677870833337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45966.677870833337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45966.677870833337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45966.677870833337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45966.677870833337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45966.677870833337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45966.677870833337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45966.677870833337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45966.677870833337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45966.677870833337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45966.677870833337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45966.677870833337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45966.677870833337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45966.677870833337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45966.677870833337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45966.677870833337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45966.677870833337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45966.677870833337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45966.677870833337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45966.677870833337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45966.677870833337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45966.677870833337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45966.677870833337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45966.677870833337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45966.677870833337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45966.677870833337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45966.677870833337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45966.677870833337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45966.677870833337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45966.677870833337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45966.677870833337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45966.677870833337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45966.677870833337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45966.677870833337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45966.677870833337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45966.677870833337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45966.677870833337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45966.677870833337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45966.677870833337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45966.677870833337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45966.677870833337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45966.677870833337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45966.677870833337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45966.677870833337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45966.677870833337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45966.677870833337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45966.677870833337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45966.677870833337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45966.677870833337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45966.677870833337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45966.677870833337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45966.677870833337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45966.677870833337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45966.677870833337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45966.677870833337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45966.677870833337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45966.677870833337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45966.677870833337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45966.677870833337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45966.677870833337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45966.677870833337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45966.677870833337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45966.677870833337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45966.677870833337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45966.677870833337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45966.677870833337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45966.677870833337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45966.677870833337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45966.677870833337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45966.677870833337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45966.677870833337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45966.677870833337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45966.677870833337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45966.677870833337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45966.677870833337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45966.677870833337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45966.677870833337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45966.677870833337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45966.677870833337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45966.677870833337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45966.677870833337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45966.677870833337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45966.677870833337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45966.677870833337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45966.677870833337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45966.677870833337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45966.677870833337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45966.677870833337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45966.677870833337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45966.677870833337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45966.677870833337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45966.677870833337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45966.677870833337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45966.677870833337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45966.677870833337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45966.677870833337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45966.677870833337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45966.677870833337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45966.677870833337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45966.677870833337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45966.677870833337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45966.677870833337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45966.677870833337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45966.677870833337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45966.677870833337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45966.677870833337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45966.677870833337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45966.677870833337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45966.677870833337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45966.677870833337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45966.677870833337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45966.677870833337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45966.677870833337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45966.677870833337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45966.677870833337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45966.677870833337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45966.677870833337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45966.677870833337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45966.677870833337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45966.677870833337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45966.677870833337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45966.677870833337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45966.677870833337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45966.677870833337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45966.677870833337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45966.677870833337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45966.677870833337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45966.677870833337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45966.677870833337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45966.677870833337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45966.677870833337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45966.677870833337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45966.677870833337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45966.677870833337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45966.677870833337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45966.677870833337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45966.677870833337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45966.677870833337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45966.677870833337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45966.677870833337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45966.677870833337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45966.677870833337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45966.677870833337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45966.677870833337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45966.677870833337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45966.677870833337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45966.677870833337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45966.677870833337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45966.677870833337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45966.677870833337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45966.677870833337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45966.677870833337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45966.677870833337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45966.677870833337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45966.677870833337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45966.677870833337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45966.677870833337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45966.677870833337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45966.677870833337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45966.677870833337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45966.677870833337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45966.677870833337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45966.677870833337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45966.677870833337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45966.677870833337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45966.677870833337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45966.677870833337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45966.677870833337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45966.677870833337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45966.677870833337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45966.677870833337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45966.677870833337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45966.677870833337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45966.677870833337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45966.677870833337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45966.677870833337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45966.677870833337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45966.677870833337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45966.677870833337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45966.677870833337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45966.677870833337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45966.677870833337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45966.677870833337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45966.677870833337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45966.677870833337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45966.677870833337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45966.677870833337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45966.677870833337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45966.677870833337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45966.677870833337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45966.677870833337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45966.677870833337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45966.677870833337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45966.677870833337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45966.677870833337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45966.677870833337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45966.677870833337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45966.677870833337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45966.677870833337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45966.677870833337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45966.677870833337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45966.677870833337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45966.677870833337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45966.677870833337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45966.677870833337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45966.677870833337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45966.677870833337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45966.677870833337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45966.677870833337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45966.677870833337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45966.677870833337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45966.677870833337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45966.677870833337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45966.677870833337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45966.677870833337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45966.677870833337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45966.677870833337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45966.677870833337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45966.677870833337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45966.677870833337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45966.677870833337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45966.677870833337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45966.677870833337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45966.677870833337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45966.677870833337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45966.677870833337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45966.677870833337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45966.677870833337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45966.677870833337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45966.677870833337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45966.677870833337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45966.677870833337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45966.677870833337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45966.677870833337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45966.677870833337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45966.677870833337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45966.677870833337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45966.677870833337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45966.677870833337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45966.677870833337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45966.677870833337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45966.677870833337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45966.677870833337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45966.677870833337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45966.677870833337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45966.677870833337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45966.677870833337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45966.677870833337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45966.677870833337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45966.677870833337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45966.677870833337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45966.677870833337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45966.677870833337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45966.677870833337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45966.677870833337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45966.677870833337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45966.677870833337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45966.677870833337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45966.677870833337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45966.677870833337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45966.677870833337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45966.677870833337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45966.677870833337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45966.677870833337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45966.677870833337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45966.677870833337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45966.677870833337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45966.677870833337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45966.677870833337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45966.677870833337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45966.677870833337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45966.677870833337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45966.677870833337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45966.677870833337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45966.677870833337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45966.677870833337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45966.677870833337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45966.677870833337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45966.677870833337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45966.677870833337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45966.677870833337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45966.677870833337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45966.677870833337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45966.677870833337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45966.677870833337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45966.677870833337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45966.677870833337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45966.677870833337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45966.677870833337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45966.677870833337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45966.677870833337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45966.677870833337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45966.677870833337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45966.677870833337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45966.677870833337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45966.677870833337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45966.677870833337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45966.677870833337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45966.677870833337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45966.677870833337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45966.677870833337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45966.677870833337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45966.677870833337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45966.677870833337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45966.677870833337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45966.677870833337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45966.677870833337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45966.677870833337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45966.677870833337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45966.677870833337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45966.677870833337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45966.677870833337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45966.677870833337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45966.677870833337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45966.677870833337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45966.677870833337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45966.677870833337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45966.677870833337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45966.677870833337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45966.677870833337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45966.677870833337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45966.677870833337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45966.677870833337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45966.677870833337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45966.677870833337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45966.677870833337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45966.677870833337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45966.677870833337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45966.677870833337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45966.677870833337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45966.677870833337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45966.677870833337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45966.677870833337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45966.677870833337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45966.677870833337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45966.677870833337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45966.677870833337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45966.677870833337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45966.677870833337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45966.677870833337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45966.677870833337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45966.677870833337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45966.677870833337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45966.677870833337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45966.677870833337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45966.677870833337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45966.677870833337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45966.677870833337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45966.677870833337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45966.677870833337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45966.677870833337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45966.677870833337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45966.677870833337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45966.677870833337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45966.677870833337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45966.677870833337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45966.677870833337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45966.677870833337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45966.677870833337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45966.677870833337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45966.677870833337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45966.677870833337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45966.677870833337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45966.677870833337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45966.677870833337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45966.677870833337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45966.677870833337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45966.677870833337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45966.677870833337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45966.677870833337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45966.677870833337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45966.677870833337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45966.677870833337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45966.677870833337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45966.677870833337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45966.677870833337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45966.677870833337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45966.677870833337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45966.677870833337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45966.677870833337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45966.677870833337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45966.677870833337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45966.677870833337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45966.677870833337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45966.677870833337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45966.677870833337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45966.677870833337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45966.677870833337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45966.677870833337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45966.677870833337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45966.677870833337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45966.677870833337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45966.677870833337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45966.677870833337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45966.677870833337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45966.677870833337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45966.677870833337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45966.677870833337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45966.677870833337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45966.677870833337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45966.677870833337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45966.677870833337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45966.677870833337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45966.677870833337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45966.677870833337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45966.677870833337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45966.677870833337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45966.677870833337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45966.677870833337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45966.677870833337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45966.677870833337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45966.677870833337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45966.677870833337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45966.677870833337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45966.677870833337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45966.677870833337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45966.677870833337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45966.677870833337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45966.677870833337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45966.677870833337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45966.677870833337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45966.677870833337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45966.677870833337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45966.677870833337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45966.677870833337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45966.677870833337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45966.677870833337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45966.677870833337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45966.677870833337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45966.677870833337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45966.677870833337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45966.677870833337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45966.677870833337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45966.677870833337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45966.677870833337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45966.677870833337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45966.677870833337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45966.677870833337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45966.677870833337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45966.677870833337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45966.677870833337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45966.677870833337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45966.677870833337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45966.677870833337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45966.677870833337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45966.677870833337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45966.677870833337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45966.677870833337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45966.677870833337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45966.677870833337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45966.677870833337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45966.677870833337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45966.677870833337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45966.677870833337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45966.677870833337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45966.677870833337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45966.677870833337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45966.677870833337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45966.677870833337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45966.677870833337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45966.677870833337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45966.677870833337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45966.677870833337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45966.677870833337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45966.677870833337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45966.677870833337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45966.677870833337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45966.677870833337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45966.677870833337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45966.677870833337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45966.677870833337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45966.677870833337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45966.677870833337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45966.677870833337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45966.677870833337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45966.677870833337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45966.677870833337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45966.677870833337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45966.677870833337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45966.677870833337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45966.677870833337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45966.677870833337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45966.677870833337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45966.677870833337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45966.677870833337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45966.677870833337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45966.677870833337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45966.677870833337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45966.677870833337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45966.677870833337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45966.677870833337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45966.677870833337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45966.677870833337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45966.677870833337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45966.677870833337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45966.677870833337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45966.677870833337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45966.677870833337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45966.677870833337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45966.677870833337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45966.677870833337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45966.677870833337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45966.677870833337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45966.677870833337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45966.677870833337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45966.677870833337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45966.677870833337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45966.677870833337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45966.677870833337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45966.677870833337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45966.677870833337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45966.677870833337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45966.677870833337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45966.677870833337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45966.677870833337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45966.677870833337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45966.677870833337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45966.677870833337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45966.677870833337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45966.677870833337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45966.677870833337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45966.677870833337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45966.677870833337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45966.677870833337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45966.677870833337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45966.677870833337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45966.677870833337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45966.677870833337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45966.677870833337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45966.677870833337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45966.677870833337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45966.677870833337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45966.677870833337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45966.677870833337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45966.677870833337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45966.677870833337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45966.677870833337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45966.677870833337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45966.677870833337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45966.677870833337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45966.677870833337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45966.677870833337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45966.677870833337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45966.677870833337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45966.677870833337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45966.677870833337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45966.677870833337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45966.677870833337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45966.677870833337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45966.677870833337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45966.677870833337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45966.677870833337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45966.677870833337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45966.677870833337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45966.677870833337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45966.677870833337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45966.677870833337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45966.677870833337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45966.677870833337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45966.677870833337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45966.677870833337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45966.677870833337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45966.677870833337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45966.677870833337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45966.677870833337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45966.677870833337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45966.677870833337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45966.677870833337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45966.677870833337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45966.677870833337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45966.677870833337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45966.677870833337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45966.677870833337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45966.677870833337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45966.677870833337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45966.677870833337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45966.677870833337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45966.677870833337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45966.677870833337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45966.677870833337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45966.677870833337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45966.677870833337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45966.677870833337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45966.677870833337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45966.677870833337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45966.677870833337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45966.677870833337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45966.677870833337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45966.677870833337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45966.677870833337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45966.677870833337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45966.677870833337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45966.677870833337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45966.677870833337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45966.677870833337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45966.677870833337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45966.677870833337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45966.677870833337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45966.677870833337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45966.677870833337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45966.677870833337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45966.677870833337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45966.677870833337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45966.677870833337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45966.677870833337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45966.677870833337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45966.677870833337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45966.677870833337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45966.677870833337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45966.677870833337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45966.677870833337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45966.677870833337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45966.677870833337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45966.677870833337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45966.677870833337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45966.677870833337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45966.677870833337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45966.677870833337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45966.677870833337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45966.677870833337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45966.677870833337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45966.677870833337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45966.677870833337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45966.677870833337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45966.677870833337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45966.677870833337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45966.677870833337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45966.677870833337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45966.677870833337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45966.677870833337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45966.677870833337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45966.677870833337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45966.677870833337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45966.677870833337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45966.677870833337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45966.677870833337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45966.677870833337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45966.677870833337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45966.677870833337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45966.677870833337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45966.677870833337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45966.677870833337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45966.677870833337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45966.677870833337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45966.677870833337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45966.677870833337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45966.677870833337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45966.677870833337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45966.677870833337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45966.677870833337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45966.677870833337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45966.677870833337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45966.677870833337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45966.677870833337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45966.677870833337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45966.677870833337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45966.677870833337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45966.677870833337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45966.677870833337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45966.677870833337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45966.677870833337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45966.677870833337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45966.677870833337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45966.677870833337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45966.677870833337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45966.677870833337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45966.677870833337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45966.677870833337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45966.677870833337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45966.677870833337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45966.677870833337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45966.677870833337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45966.677870833337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45966.677870833337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45966.677870833337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45966.677870833337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45966.677870833337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45966.677870833337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45966.677870833337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45966.677870833337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45966.677870833337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45966.677870833337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45966.677870833337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45966.677870833337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45966.677870833337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45966.677870833337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45966.677870833337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45966.677870833337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45966.677870833337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45966.677870833337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45966.677870833337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45966.677870833337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45966.677870833337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45966.677870833337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45966.677870833337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45966.677870833337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45966.677870833337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45966.677870833337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45966.677870833337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45966.677870833337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45966.677870833337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45966.677870833337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45966.677870833337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45966.677870833337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45966.677870833337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45966.677870833337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45966.677870833337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45966.677870833337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45966.677870833337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45966.677870833337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45966.677870833337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45966.677870833337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45966.677870833337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45966.677870833337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45966.677870833337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45966.677870833337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45966.677870833337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45966.677870833337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45966.677870833337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45966.677870833337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45966.677870833337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45966.677870833337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45966.677870833337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45966.677870833337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45966.677870833337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45966.677870833337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45966.677870833337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45966.677870833337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45966.677870833337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45966.677870833337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45966.677870833337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45966.677870833337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45966.677870833337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45966.677870833337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45966.677870833337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45966.677870833337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45966.677870833337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45966.677870833337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45966.677870833337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45966.677870833337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45966.677870833337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45966.677870833337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45966.677870833337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45966.677870833337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45966.677870833337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45966.677870833337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45966.677870833337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45966.677870833337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45966.677870833337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45966.677870833337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45966.677870833337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45966.677870833337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45966.677870833337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45966.677870833337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45966.677870833337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45966.677870833337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45966.677870833337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45966.677870833337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45966.677870833337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45966.677870833337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45966.677870833337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45966.677870833337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45966.677870833337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45966.677870833337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45966.677870833337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45966.677870833337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45966.677870833337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45966.677870833337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45966.677870833337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45966.677870833337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45966.677870833337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45966.677870833337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45966.677870833337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45966.677870833337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45966.677870833337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45966.677870833337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45966.677870833337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45966.677870833337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45966.677870833337</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263.19715324074059</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00"/>
      <c r="E3" s="97"/>
      <c r="F3" s="122"/>
      <c r="G3" s="123">
        <f ca="1">IFERROR(NOW()-F3,"")</f>
        <v>45966.677870833337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45966.677870833337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45966.677870833337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45966.677870833337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45966.677870833337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45966.677870833337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45966.677870833337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45966.677870833337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45966.677870833337</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45966.677870833337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45966.677870833337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45966.677870833337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45966.677870833337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45966.677870833337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45966.677870833337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45966.677870833337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45966.677870833337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45966.677870833337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45966.677870833337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45966.677870833337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45966.677870833337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45966.677870833337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45966.677870833337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45966.677870833337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45966.677870833337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45966.677870833337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45966.677870833337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45966.677870833337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45966.677870833337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45966.677870833337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45966.677870833337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45966.677870833337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45966.677870833337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45966.677870833337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45966.677870833337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45966.677870833337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45966.677870833337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45966.677870833337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45966.677870833337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45966.677870833337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45966.677870833337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45966.677870833337</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45966.677870833337</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74.845810532402538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40.488993518520147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18.016759722224378</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0.22444490741327172</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5.7002777779416647E-2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45966.677870833337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45966.677870833337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45966.677870833337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45966.677870833337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45966.677870833337</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45966.677870833337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45966.677870833337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45966.677870833337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45966.677870833337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45966.677870833337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45966.677870833337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45966.677870833337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45966.677870833337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45966.677870833337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45966.677870833337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45966.677870833337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45966.677870833337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45966.677870833337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45966.677870833337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45966.677870833337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45966.677870833337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45966.677870833337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45966.677870833337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45966.677870833337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45966.677870833337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45966.677870833337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45966.677870833337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45966.677870833337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45966.677870833337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45966.677870833337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45966.677870833337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45966.677870833337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45966.677870833337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45966.677870833337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45966.677870833337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45966.677870833337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45966.677870833337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45966.677870833337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45966.677870833337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45966.677870833337</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45966.677870833337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45966.677870833337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45966.677870833337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45966.677870833337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45966.677870833337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45966.677870833337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45966.677870833337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45966.677870833337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45966.677870833337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45966.677870833337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45966.677870833337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45966.677870833337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45966.677870833337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45966.677870833337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45966.677870833337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45966.677870833337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45966.677870833337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45966.677870833337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45966.677870833337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45966.677870833337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45966.677870833337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45966.677870833337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45966.677870833337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45966.677870833337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45966.677870833337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45966.677870833337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45966.677870833337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45966.677870833337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45966.677870833337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45966.677870833337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45966.677870833337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45966.677870833337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45966.677870833337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45966.677870833337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45966.677870833337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45966.677870833337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45966.677870833337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45966.677870833337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45966.677870833337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45966.677870833337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45966.677870833337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45966.677870833337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45966.677870833337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45966.677870833337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45966.677870833337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45966.677870833337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45966.677870833337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45966.677870833337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45966.677870833337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45966.677870833337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45966.677870833337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45966.677870833337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45966.677870833337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45966.677870833337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45966.677870833337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45966.677870833337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45966.677870833337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45966.677870833337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45966.677870833337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45966.677870833337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45966.677870833337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45966.677870833337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45966.677870833337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45966.677870833337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45966.677870833337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45966.677870833337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45966.677870833337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45966.677870833337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45966.677870833337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45966.677870833337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45966.677870833337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45966.677870833337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45966.677870833337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45966.677870833337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45966.677870833337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45966.677870833337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45966.677870833337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45966.677870833337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45966.677870833337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45966.677870833337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45966.677870833337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45966.677870833337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45966.677870833337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45966.677870833337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45966.677870833337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45966.677870833337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45966.677870833337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45966.677870833337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45966.677870833337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45966.677870833337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45966.677870833337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45966.677870833337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45966.677870833337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45966.677870833337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45966.677870833337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45966.677870833337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45966.677870833337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45966.677870833337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45966.677870833337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45966.677870833337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45966.677870833337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45966.677870833337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45966.677870833337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45966.677870833337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45966.677870833337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45966.677870833337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45966.677870833337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45966.677870833337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45966.677870833337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45966.677870833337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45966.677870833337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45966.677870833337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45966.677870833337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45966.677870833337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45966.677870833337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45966.677870833337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45966.677870833337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45966.677870833337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45966.677870833337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45966.677870833337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45966.677870833337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45966.677870833337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45966.677870833337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45966.677870833337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45966.677870833337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45966.677870833337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45966.677870833337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45966.677870833337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45966.677870833337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45966.677870833337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45966.677870833337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45966.677870833337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45966.677870833337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45966.677870833337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45966.677870833337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45966.677870833337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45966.677870833337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45966.677870833337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45966.677870833337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45966.677870833337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45966.677870833337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45966.677870833337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45966.677870833337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45966.677870833337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45966.677870833337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45966.677870833337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45966.677870833337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45966.677870833337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45966.677870833337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45966.677870833337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45966.677870833337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45966.677870833337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45966.677870833337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45966.677870833337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45966.677870833337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45966.677870833337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45966.677870833337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45966.677870833337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45966.677870833337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45966.677870833337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45966.677870833337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45966.677870833337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45966.677870833337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45966.677870833337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45966.677870833337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45966.677870833337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45966.677870833337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45966.677870833337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45966.677870833337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45966.677870833337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45966.677870833337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45966.677870833337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45966.677870833337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45966.677870833337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45966.677870833337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45966.677870833337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45966.677870833337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45966.677870833337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45966.677870833337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45966.677870833337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45966.677870833337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45966.677870833337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45966.677870833337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45966.677870833337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45966.677870833337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45966.677870833337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45966.677870833337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45966.677870833337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45966.677870833337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45966.677870833337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45966.677870833337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45966.677870833337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45966.677870833337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45966.677870833337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45966.677870833337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45966.677870833337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45966.677870833337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45966.677870833337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45966.677870833337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45966.677870833337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45966.677870833337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45966.677870833337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45966.677870833337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45966.677870833337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45966.677870833337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45966.677870833337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45966.677870833337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45966.677870833337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45966.677870833337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45966.677870833337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45966.677870833337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45966.677870833337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45966.677870833337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45966.677870833337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45966.677870833337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45966.677870833337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45966.677870833337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45966.677870833337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45966.677870833337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45966.677870833337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45966.677870833337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45966.677870833337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45966.677870833337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45966.677870833337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45966.677870833337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45966.677870833337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45966.677870833337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45966.677870833337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45966.677870833337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45966.677870833337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45966.677870833337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45966.677870833337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45966.677870833337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45966.677870833337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45966.677870833337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45966.677870833337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45966.677870833337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45966.677870833337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45966.677870833337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45966.677870833337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45966.677870833337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45966.677870833337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45966.677870833337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45966.677870833337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45966.677870833337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45966.677870833337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45966.677870833337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45966.677870833337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45966.677870833337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45966.677870833337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45966.677870833337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45966.677870833337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45966.677870833337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45966.677870833337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45966.677870833337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45966.677870833337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45966.677870833337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45966.677870833337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45966.677870833337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45966.677870833337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45966.677870833337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45966.677870833337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45966.677870833337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45966.677870833337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45966.677870833337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45966.677870833337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45966.677870833337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45966.677870833337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45966.677870833337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45966.677870833337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45966.677870833337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45966.677870833337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45966.677870833337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45966.677870833337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45966.677870833337</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6" ht="15"/>
    <row r="1257"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2</v>
      </c>
      <c r="D2" s="171" t="s">
        <v>36952</v>
      </c>
      <c r="E2" s="102" t="s">
        <v>39123</v>
      </c>
      <c r="F2" s="172">
        <v>45966.629849537036</v>
      </c>
      <c r="G2" s="115">
        <f ca="1">IFERROR(NOW()-F2,"-")</f>
        <v>4.8021180555224419E-2</v>
      </c>
      <c r="H2" s="172">
        <v>45966.620196759257</v>
      </c>
      <c r="I2" s="171" t="str">
        <f>IFERROR(VLOOKUP(D2,DB!A:F,6,0),"")</f>
        <v>SCECO</v>
      </c>
      <c r="J2" s="102" t="str">
        <f>IFERROR(VLOOKUP(D2,DB!A:G,7,0),"")</f>
        <v>Vandalized+No BB Design</v>
      </c>
      <c r="K2" s="169" t="s">
        <v>39124</v>
      </c>
      <c r="L2" s="173" t="str">
        <f>IFERROR(VLOOKUP(D2,DB!A:I,9,0),"")</f>
        <v>Latis</v>
      </c>
    </row>
    <row r="3" spans="1:16383" ht="31.5" customHeight="1">
      <c r="A3" s="170" t="s">
        <v>39125</v>
      </c>
      <c r="B3" s="171" t="str">
        <f>IFERROR(VLOOKUP(D3,DB!A:K,11,0),"")</f>
        <v>R6</v>
      </c>
      <c r="C3" s="168">
        <v>1</v>
      </c>
      <c r="D3" s="102" t="s">
        <v>32249</v>
      </c>
      <c r="E3" s="102" t="s">
        <v>39123</v>
      </c>
      <c r="F3" s="172"/>
      <c r="G3" s="115">
        <f ca="1">IFERROR(NOW()-F3,"-")</f>
        <v>45966.677870717591</v>
      </c>
      <c r="H3" s="172">
        <v>45966.623807870368</v>
      </c>
      <c r="I3" s="171" t="str">
        <f>IFERROR(VLOOKUP(D3,DB!A:F,6,0),"")</f>
        <v>SCECO</v>
      </c>
      <c r="J3" s="102" t="str">
        <f>IFERROR(VLOOKUP(D3,DB!A:G,7,0),"")</f>
        <v>Dead</v>
      </c>
      <c r="K3" s="169" t="s">
        <v>39126</v>
      </c>
      <c r="L3" s="173" t="str">
        <f>IFERROR(VLOOKUP(D3,DB!A:I,9,0),"")</f>
        <v>Latis</v>
      </c>
    </row>
    <row r="4" spans="1:16383" ht="31.5" customHeight="1">
      <c r="A4" s="170"/>
      <c r="B4" s="171" t="str">
        <f>IFERROR(VLOOKUP(D4,DB!A:K,11,0),"")</f>
        <v/>
      </c>
      <c r="C4" s="168"/>
      <c r="D4" s="171"/>
      <c r="E4" s="102"/>
      <c r="F4" s="172"/>
      <c r="G4" s="115">
        <f ca="1">IFERROR(NOW()-F4,"-")</f>
        <v>45966.677870717591</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45966.677870717591</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45966.677870717591</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45966.677870717591</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45966.677870717591</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45966.677870717591</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45966.677870717591</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45966.677870717591</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45966.677870717591</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45966.677870717591</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45966.677870717591</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45966.677870717591</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45966.677870717591</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45966.677870717591</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45966.677870717591</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45966.677870717591</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45966.677870717591</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45966.677870717591</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45966.677870717591</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45966.677870717591</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45966.677870717591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45966.677870717591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45966.677870717591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45966.677870717591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45966.677870717591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45966.677870717591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45966.677870717591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45966.677870717591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45966.677870717591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45966.677870717591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45966.677870717591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45966.677870717591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45966.677870717591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45966.677870717591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45966.677870717591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45966.677870717591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45966.677870717591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45966.677870717591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45966.677870717591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45966.677870717591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